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9\INFORME SEGUNDO TRIMESTRE 2019\LDF 30062019 PRESENTADOS\"/>
    </mc:Choice>
  </mc:AlternateContent>
  <xr:revisionPtr revIDLastSave="0" documentId="13_ncr:1_{B4A52DDC-6F17-4EA9-9344-5796AFADE1B0}" xr6:coauthVersionLast="43" xr6:coauthVersionMax="43" xr10:uidLastSave="{00000000-0000-0000-0000-000000000000}"/>
  <bookViews>
    <workbookView xWindow="1800" yWindow="0" windowWidth="15000" windowHeight="10725" xr2:uid="{00000000-000D-0000-FFFF-FFFF00000000}"/>
  </bookViews>
  <sheets>
    <sheet name="6A" sheetId="2" r:id="rId1"/>
  </sheets>
  <definedNames>
    <definedName name="_xlnm.Print_Titles" localSheetId="0">'6A'!$2:$8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5" i="2" l="1"/>
  <c r="F135" i="2"/>
  <c r="G135" i="2"/>
  <c r="H135" i="2"/>
  <c r="I135" i="2"/>
  <c r="J11" i="2"/>
  <c r="J12" i="2"/>
  <c r="J13" i="2"/>
  <c r="J14" i="2"/>
  <c r="J15" i="2"/>
  <c r="J16" i="2"/>
  <c r="J17" i="2"/>
  <c r="J19" i="2"/>
  <c r="J20" i="2"/>
  <c r="J21" i="2"/>
  <c r="J22" i="2"/>
  <c r="J23" i="2"/>
  <c r="J24" i="2"/>
  <c r="J25" i="2"/>
  <c r="J26" i="2"/>
  <c r="J27" i="2"/>
  <c r="J29" i="2"/>
  <c r="J30" i="2"/>
  <c r="J31" i="2"/>
  <c r="J32" i="2"/>
  <c r="J33" i="2"/>
  <c r="J34" i="2"/>
  <c r="J35" i="2"/>
  <c r="J36" i="2"/>
  <c r="J37" i="2"/>
  <c r="J39" i="2"/>
  <c r="J40" i="2"/>
  <c r="J41" i="2"/>
  <c r="J42" i="2"/>
  <c r="J43" i="2"/>
  <c r="J44" i="2"/>
  <c r="J45" i="2"/>
  <c r="J46" i="2"/>
  <c r="J47" i="2"/>
  <c r="J49" i="2"/>
  <c r="J50" i="2"/>
  <c r="J51" i="2"/>
  <c r="J52" i="2"/>
  <c r="J53" i="2"/>
  <c r="J54" i="2"/>
  <c r="J55" i="2"/>
  <c r="J56" i="2"/>
  <c r="J57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J75" i="2"/>
  <c r="J76" i="2"/>
  <c r="J77" i="2"/>
  <c r="J78" i="2"/>
  <c r="J79" i="2"/>
  <c r="J80" i="2"/>
  <c r="J81" i="2"/>
  <c r="J84" i="2"/>
  <c r="J85" i="2"/>
  <c r="J86" i="2"/>
  <c r="J87" i="2"/>
  <c r="J88" i="2"/>
  <c r="J89" i="2"/>
  <c r="J90" i="2"/>
  <c r="J92" i="2"/>
  <c r="J93" i="2"/>
  <c r="J94" i="2"/>
  <c r="J95" i="2"/>
  <c r="J96" i="2"/>
  <c r="J97" i="2"/>
  <c r="J98" i="2"/>
  <c r="J99" i="2"/>
  <c r="J100" i="2"/>
  <c r="J102" i="2"/>
  <c r="J103" i="2"/>
  <c r="J104" i="2"/>
  <c r="J105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19" i="2"/>
  <c r="J120" i="2"/>
  <c r="J122" i="2"/>
  <c r="J123" i="2"/>
  <c r="J124" i="2"/>
  <c r="J125" i="2"/>
  <c r="J126" i="2"/>
  <c r="J127" i="2"/>
  <c r="J128" i="2"/>
  <c r="J129" i="2"/>
  <c r="J130" i="2"/>
  <c r="J132" i="2"/>
  <c r="J133" i="2"/>
  <c r="J134" i="2"/>
  <c r="J136" i="2"/>
  <c r="J137" i="2"/>
  <c r="J138" i="2"/>
  <c r="J139" i="2"/>
  <c r="J140" i="2"/>
  <c r="J141" i="2"/>
  <c r="J142" i="2"/>
  <c r="J144" i="2"/>
  <c r="J145" i="2"/>
  <c r="J146" i="2"/>
  <c r="J148" i="2"/>
  <c r="J149" i="2"/>
  <c r="J150" i="2"/>
  <c r="J151" i="2"/>
  <c r="J152" i="2"/>
  <c r="J153" i="2"/>
  <c r="J154" i="2"/>
  <c r="F147" i="2"/>
  <c r="G147" i="2"/>
  <c r="J147" i="2" s="1"/>
  <c r="H147" i="2"/>
  <c r="I147" i="2"/>
  <c r="E147" i="2"/>
  <c r="F143" i="2"/>
  <c r="G143" i="2"/>
  <c r="H143" i="2"/>
  <c r="I143" i="2"/>
  <c r="E143" i="2"/>
  <c r="F131" i="2"/>
  <c r="G131" i="2"/>
  <c r="H131" i="2"/>
  <c r="I131" i="2"/>
  <c r="E131" i="2"/>
  <c r="F121" i="2"/>
  <c r="G121" i="2"/>
  <c r="J121" i="2" s="1"/>
  <c r="H121" i="2"/>
  <c r="I121" i="2"/>
  <c r="E121" i="2"/>
  <c r="F111" i="2"/>
  <c r="G111" i="2"/>
  <c r="H111" i="2"/>
  <c r="J111" i="2" s="1"/>
  <c r="I111" i="2"/>
  <c r="E111" i="2"/>
  <c r="F101" i="2"/>
  <c r="G101" i="2"/>
  <c r="H101" i="2"/>
  <c r="I101" i="2"/>
  <c r="E101" i="2"/>
  <c r="F91" i="2"/>
  <c r="G91" i="2"/>
  <c r="H91" i="2"/>
  <c r="I91" i="2"/>
  <c r="E91" i="2"/>
  <c r="F83" i="2"/>
  <c r="G83" i="2"/>
  <c r="J83" i="2" s="1"/>
  <c r="H83" i="2"/>
  <c r="I83" i="2"/>
  <c r="E83" i="2"/>
  <c r="F74" i="2"/>
  <c r="G74" i="2"/>
  <c r="H74" i="2"/>
  <c r="I74" i="2"/>
  <c r="E74" i="2"/>
  <c r="F70" i="2"/>
  <c r="G70" i="2"/>
  <c r="H70" i="2"/>
  <c r="I70" i="2"/>
  <c r="E70" i="2"/>
  <c r="F62" i="2"/>
  <c r="G62" i="2"/>
  <c r="H62" i="2"/>
  <c r="I62" i="2"/>
  <c r="E62" i="2"/>
  <c r="F58" i="2"/>
  <c r="G58" i="2"/>
  <c r="J58" i="2" s="1"/>
  <c r="H58" i="2"/>
  <c r="I58" i="2"/>
  <c r="F48" i="2"/>
  <c r="G48" i="2"/>
  <c r="J48" i="2" s="1"/>
  <c r="H48" i="2"/>
  <c r="I48" i="2"/>
  <c r="E58" i="2"/>
  <c r="E48" i="2"/>
  <c r="F38" i="2"/>
  <c r="G38" i="2"/>
  <c r="H38" i="2"/>
  <c r="I38" i="2"/>
  <c r="E38" i="2"/>
  <c r="F28" i="2"/>
  <c r="G28" i="2"/>
  <c r="H28" i="2"/>
  <c r="I28" i="2"/>
  <c r="E28" i="2"/>
  <c r="F18" i="2"/>
  <c r="G18" i="2"/>
  <c r="J18" i="2" s="1"/>
  <c r="H18" i="2"/>
  <c r="I18" i="2"/>
  <c r="E18" i="2"/>
  <c r="F10" i="2"/>
  <c r="G10" i="2"/>
  <c r="H10" i="2"/>
  <c r="I10" i="2"/>
  <c r="E10" i="2"/>
  <c r="J135" i="2" l="1"/>
  <c r="J91" i="2"/>
  <c r="J143" i="2"/>
  <c r="J28" i="2"/>
  <c r="J62" i="2"/>
  <c r="J38" i="2"/>
  <c r="J70" i="2"/>
  <c r="J101" i="2"/>
  <c r="J10" i="2"/>
  <c r="J74" i="2"/>
  <c r="I82" i="2"/>
  <c r="J131" i="2"/>
  <c r="E82" i="2"/>
  <c r="F82" i="2"/>
  <c r="F155" i="2" s="1"/>
  <c r="H82" i="2"/>
  <c r="H155" i="2" s="1"/>
  <c r="G82" i="2"/>
  <c r="H9" i="2"/>
  <c r="G9" i="2"/>
  <c r="I9" i="2"/>
  <c r="E9" i="2"/>
  <c r="F9" i="2"/>
  <c r="G155" i="2" l="1"/>
  <c r="I155" i="2"/>
  <c r="E155" i="2"/>
  <c r="J82" i="2"/>
  <c r="J155" i="2"/>
  <c r="J9" i="2"/>
</calcChain>
</file>

<file path=xl/sharedStrings.xml><?xml version="1.0" encoding="utf-8"?>
<sst xmlns="http://schemas.openxmlformats.org/spreadsheetml/2006/main" count="160" uniqueCount="88">
  <si>
    <t>Gobierno del Estado de Michoacán de Ocampo</t>
  </si>
  <si>
    <t>Modificado</t>
  </si>
  <si>
    <t>Devengado</t>
  </si>
  <si>
    <t>Pagado</t>
  </si>
  <si>
    <t>Subejercicio</t>
  </si>
  <si>
    <t>Concepto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</si>
  <si>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</si>
  <si>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</si>
  <si>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</si>
  <si>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</si>
  <si>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</si>
  <si>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</si>
  <si>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</si>
  <si>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</si>
  <si>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</si>
  <si>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</si>
  <si>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</si>
  <si>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</si>
  <si>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</si>
  <si>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</si>
  <si>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</si>
  <si>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Vestuarios,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</si>
  <si>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</si>
  <si>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</si>
  <si>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</si>
  <si>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</si>
  <si>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</si>
  <si>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</si>
  <si>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</si>
  <si>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</si>
  <si>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</si>
  <si>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</si>
  <si>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</si>
  <si>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</si>
  <si>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</si>
  <si>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</si>
  <si>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</si>
  <si>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</si>
  <si>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</si>
  <si>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</si>
  <si>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</si>
  <si>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</si>
  <si>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</si>
  <si>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</si>
  <si>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</si>
  <si>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</si>
  <si>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</si>
  <si>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</si>
  <si>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</si>
  <si>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</si>
  <si>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</si>
  <si>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</si>
  <si>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</si>
  <si>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</si>
  <si>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</si>
  <si>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</si>
  <si>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</si>
  <si>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</si>
  <si>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</si>
  <si>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</si>
  <si>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</si>
  <si>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</si>
  <si>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</si>
  <si>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</si>
  <si>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</si>
  <si>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</si>
  <si>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</si>
  <si>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</si>
  <si>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</si>
  <si>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</si>
  <si>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</si>
  <si>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</si>
  <si>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</si>
  <si>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</si>
  <si>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</si>
  <si>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</si>
  <si>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</si>
  <si>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</si>
  <si>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Aprobado</t>
  </si>
  <si>
    <t>Ampliaciones / (Reducciones)</t>
  </si>
  <si>
    <t>Egresos</t>
  </si>
  <si>
    <t>Estado Analítico del Ejercicio del Presupuesto de Egresos Detallado -LDF</t>
  </si>
  <si>
    <t xml:space="preserve">Clasificación por Objeto del Gasto  (Capítulo y Concepto) </t>
  </si>
  <si>
    <t>(Pesos)</t>
  </si>
  <si>
    <t>Total de Egresos</t>
  </si>
  <si>
    <t xml:space="preserve"> Gasto Etiquetado</t>
  </si>
  <si>
    <t>Gasto No Etiquetado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</si>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</sst>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left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/>
    <xf numFmtId="49" fontId="3" fillId="3" borderId="0" xfId="0" applyNumberFormat="1" applyFont="1" applyFill="1" applyBorder="1"/>
    <xf numFmtId="0" fontId="4" fillId="3" borderId="14" xfId="0" applyFont="1" applyFill="1" applyBorder="1" applyAlignment="1">
      <alignment wrapText="1"/>
    </xf>
    <xf numFmtId="49" fontId="3" fillId="3" borderId="10" xfId="0" applyNumberFormat="1" applyFont="1" applyFill="1" applyBorder="1"/>
    <xf numFmtId="49" fontId="3" fillId="3" borderId="12" xfId="0" applyNumberFormat="1" applyFont="1" applyFill="1" applyBorder="1"/>
    <xf numFmtId="0" fontId="4" fillId="3" borderId="11" xfId="0" applyFont="1" applyFill="1" applyBorder="1" applyAlignment="1">
      <alignment wrapText="1"/>
    </xf>
    <xf numFmtId="164" fontId="3" fillId="3" borderId="5" xfId="0" applyNumberFormat="1" applyFont="1" applyFill="1" applyBorder="1"/>
    <xf numFmtId="164" fontId="4" fillId="3" borderId="15" xfId="0" applyNumberFormat="1" applyFont="1" applyFill="1" applyBorder="1"/>
    <xf numFmtId="164" fontId="3" fillId="3" borderId="15" xfId="0" applyNumberFormat="1" applyFont="1" applyFill="1" applyBorder="1"/>
    <xf numFmtId="164" fontId="4" fillId="3" borderId="4" xfId="0" applyNumberFormat="1" applyFont="1" applyFill="1" applyBorder="1"/>
    <xf numFmtId="164" fontId="3" fillId="0" borderId="1" xfId="0" applyNumberFormat="1" applyFont="1" applyBorder="1"/>
    <xf numFmtId="164" fontId="3" fillId="3" borderId="1" xfId="0" applyNumberFormat="1" applyFont="1" applyFill="1" applyBorder="1"/>
    <xf numFmtId="0" fontId="3" fillId="3" borderId="8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2" fillId="2" borderId="8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5"/>
  <sheetViews>
    <sheetView showGridLines="0" tabSelected="1" topLeftCell="B148" workbookViewId="0">
      <selection sqref="A1:XFD1048576"/>
    </sheetView>
  </sheetViews>
  <sheetFormatPr baseColWidth="10" defaultRowHeight="15" x14ac:dyDescent="0.25"/>
  <cols>
    <col min="1" max="1" width="2.140625" customWidth="1"/>
    <col min="2" max="2" width="2.28515625" style="3" customWidth="1"/>
    <col min="3" max="3" width="3.42578125" style="3" customWidth="1"/>
    <col min="4" max="4" width="36.140625" style="2" customWidth="1"/>
    <col min="5" max="5" width="16.28515625" style="1" customWidth="1"/>
    <col min="6" max="6" width="15" style="1" customWidth="1"/>
    <col min="7" max="7" width="16" style="1" customWidth="1"/>
    <col min="8" max="8" width="15.42578125" style="1" customWidth="1"/>
    <col min="9" max="9" width="15.7109375" style="1" customWidth="1"/>
    <col min="10" max="10" width="12.5703125" style="1" customWidth="1"/>
    <col min="11" max="11" width="2.42578125" customWidth="1"/>
  </cols>
  <sheetData>
    <row r="1" spans="2:10" ht="6" customHeight="1" x14ac:dyDescent="0.25"/>
    <row r="2" spans="2:10" ht="15.75" x14ac:dyDescent="0.25">
      <c r="B2" s="25" t="s">
        <v>0</v>
      </c>
      <c r="C2" s="26"/>
      <c r="D2" s="26"/>
      <c r="E2" s="26"/>
      <c r="F2" s="26"/>
      <c r="G2" s="26"/>
      <c r="H2" s="26"/>
      <c r="I2" s="26"/>
      <c r="J2" s="27"/>
    </row>
    <row r="3" spans="2:10" ht="15.75" x14ac:dyDescent="0.25">
      <c r="B3" s="28" t="s">
        <v>81</v>
      </c>
      <c r="C3" s="29"/>
      <c r="D3" s="29"/>
      <c r="E3" s="29"/>
      <c r="F3" s="29"/>
      <c r="G3" s="29"/>
      <c r="H3" s="29"/>
      <c r="I3" s="29"/>
      <c r="J3" s="30"/>
    </row>
    <row r="4" spans="2:10" ht="15.75" x14ac:dyDescent="0.25">
      <c r="B4" s="28" t="s">
        <v>82</v>
      </c>
      <c r="C4" s="29"/>
      <c r="D4" s="29"/>
      <c r="E4" s="29"/>
      <c r="F4" s="29"/>
      <c r="G4" s="29"/>
      <c r="H4" s="29"/>
      <c r="I4" s="29"/>
      <c r="J4" s="30"/>
    </row>
    <row r="5" spans="2:10" ht="15.75" x14ac:dyDescent="0.25">
      <c r="B5" s="28" t="s">
        <v>87</v>
      </c>
      <c r="C5" s="29"/>
      <c r="D5" s="29"/>
      <c r="E5" s="29"/>
      <c r="F5" s="29"/>
      <c r="G5" s="29"/>
      <c r="H5" s="29"/>
      <c r="I5" s="29"/>
      <c r="J5" s="30"/>
    </row>
    <row r="6" spans="2:10" ht="15.75" x14ac:dyDescent="0.25">
      <c r="B6" s="36" t="s">
        <v>83</v>
      </c>
      <c r="C6" s="37"/>
      <c r="D6" s="37"/>
      <c r="E6" s="37"/>
      <c r="F6" s="37"/>
      <c r="G6" s="37"/>
      <c r="H6" s="37"/>
      <c r="I6" s="37"/>
      <c r="J6" s="38"/>
    </row>
    <row r="7" spans="2:10" x14ac:dyDescent="0.25">
      <c r="B7" s="39" t="s">
        <v>5</v>
      </c>
      <c r="C7" s="40"/>
      <c r="D7" s="41"/>
      <c r="E7" s="34" t="s">
        <v>78</v>
      </c>
      <c r="F7" s="31" t="s">
        <v>80</v>
      </c>
      <c r="G7" s="32"/>
      <c r="H7" s="32"/>
      <c r="I7" s="32"/>
      <c r="J7" s="33"/>
    </row>
    <row r="8" spans="2:10" ht="22.5" x14ac:dyDescent="0.25">
      <c r="B8" s="42"/>
      <c r="C8" s="43"/>
      <c r="D8" s="44"/>
      <c r="E8" s="35"/>
      <c r="F8" s="4" t="s">
        <v>79</v>
      </c>
      <c r="G8" s="5" t="s">
        <v>1</v>
      </c>
      <c r="H8" s="5" t="s">
        <v>2</v>
      </c>
      <c r="I8" s="5" t="s">
        <v>3</v>
      </c>
      <c r="J8" s="5" t="s">
        <v>4</v>
      </c>
    </row>
    <row r="9" spans="2:10" x14ac:dyDescent="0.25">
      <c r="B9" s="18" t="s">
        <v>86</v>
      </c>
      <c r="C9" s="19"/>
      <c r="D9" s="20"/>
      <c r="E9" s="12">
        <f>E10+E18+E28+E38+E48+E58+E62+E70+E74</f>
        <v>31347682513</v>
      </c>
      <c r="F9" s="12">
        <f t="shared" ref="F9:I9" si="0">F10+F18+F28+F38+F48+F58+F62+F70+F74</f>
        <v>-2322371211.8800001</v>
      </c>
      <c r="G9" s="12">
        <f t="shared" si="0"/>
        <v>14305778291.120001</v>
      </c>
      <c r="H9" s="12">
        <f t="shared" si="0"/>
        <v>14305778291.120001</v>
      </c>
      <c r="I9" s="12">
        <f t="shared" si="0"/>
        <v>13221462041.740002</v>
      </c>
      <c r="J9" s="12">
        <f>G9-H9</f>
        <v>0</v>
      </c>
    </row>
    <row r="10" spans="2:10" x14ac:dyDescent="0.25">
      <c r="B10" s="6"/>
      <c r="C10" s="22" t="s">
        <v>6</v>
      </c>
      <c r="D10" s="23"/>
      <c r="E10" s="14">
        <f>SUM(E11:E17)</f>
        <v>9144679423</v>
      </c>
      <c r="F10" s="14">
        <f t="shared" ref="F10:I10" si="1">SUM(F11:F17)</f>
        <v>-803503344.78999996</v>
      </c>
      <c r="G10" s="14">
        <f t="shared" si="1"/>
        <v>4855698717.21</v>
      </c>
      <c r="H10" s="14">
        <f t="shared" si="1"/>
        <v>4855698717.21</v>
      </c>
      <c r="I10" s="14">
        <f t="shared" si="1"/>
        <v>4446903727.1899996</v>
      </c>
      <c r="J10" s="14">
        <f t="shared" ref="J10:J73" si="2">G10-H10</f>
        <v>0</v>
      </c>
    </row>
    <row r="11" spans="2:10" ht="23.25" x14ac:dyDescent="0.25">
      <c r="B11" s="6"/>
      <c r="C11" s="7"/>
      <c r="D11" s="8" t="s">
        <v>7</v>
      </c>
      <c r="E11" s="13">
        <v>3386607420</v>
      </c>
      <c r="F11" s="13">
        <v>44434254.130000003</v>
      </c>
      <c r="G11" s="13">
        <v>2336093314.1300001</v>
      </c>
      <c r="H11" s="13">
        <v>2336093314.1300001</v>
      </c>
      <c r="I11" s="13">
        <v>2336042308.1300001</v>
      </c>
      <c r="J11" s="13">
        <f t="shared" si="2"/>
        <v>0</v>
      </c>
    </row>
    <row r="12" spans="2:10" ht="23.25" x14ac:dyDescent="0.25">
      <c r="B12" s="6"/>
      <c r="C12" s="7"/>
      <c r="D12" s="8" t="s">
        <v>8</v>
      </c>
      <c r="E12" s="13">
        <v>204644359</v>
      </c>
      <c r="F12" s="13">
        <v>64334345.590000004</v>
      </c>
      <c r="G12" s="13">
        <v>183167747.59</v>
      </c>
      <c r="H12" s="13">
        <v>183167747.59</v>
      </c>
      <c r="I12" s="13">
        <v>68932426.260000005</v>
      </c>
      <c r="J12" s="13">
        <f t="shared" si="2"/>
        <v>0</v>
      </c>
    </row>
    <row r="13" spans="2:10" x14ac:dyDescent="0.25">
      <c r="B13" s="6"/>
      <c r="C13" s="7"/>
      <c r="D13" s="8" t="s">
        <v>9</v>
      </c>
      <c r="E13" s="13">
        <v>2299796543</v>
      </c>
      <c r="F13" s="13">
        <v>-280001690.05000001</v>
      </c>
      <c r="G13" s="13">
        <v>747300133.95000005</v>
      </c>
      <c r="H13" s="13">
        <v>747300133.95000005</v>
      </c>
      <c r="I13" s="13">
        <v>710892274.45000005</v>
      </c>
      <c r="J13" s="13">
        <f t="shared" si="2"/>
        <v>0</v>
      </c>
    </row>
    <row r="14" spans="2:10" x14ac:dyDescent="0.25">
      <c r="B14" s="6"/>
      <c r="C14" s="7"/>
      <c r="D14" s="8" t="s">
        <v>10</v>
      </c>
      <c r="E14" s="13">
        <v>1365957668</v>
      </c>
      <c r="F14" s="13">
        <v>-412793380.33999997</v>
      </c>
      <c r="G14" s="13">
        <v>449308382.66000003</v>
      </c>
      <c r="H14" s="13">
        <v>449308382.66000003</v>
      </c>
      <c r="I14" s="13">
        <v>274668460.5</v>
      </c>
      <c r="J14" s="13">
        <f t="shared" si="2"/>
        <v>0</v>
      </c>
    </row>
    <row r="15" spans="2:10" x14ac:dyDescent="0.25">
      <c r="B15" s="6"/>
      <c r="C15" s="7"/>
      <c r="D15" s="8" t="s">
        <v>11</v>
      </c>
      <c r="E15" s="13">
        <v>1208693972</v>
      </c>
      <c r="F15" s="13">
        <v>114327292.59999999</v>
      </c>
      <c r="G15" s="13">
        <v>1128265097.5999999</v>
      </c>
      <c r="H15" s="13">
        <v>1128265097.5999999</v>
      </c>
      <c r="I15" s="13">
        <v>1044804216.5700001</v>
      </c>
      <c r="J15" s="13">
        <f t="shared" si="2"/>
        <v>0</v>
      </c>
    </row>
    <row r="16" spans="2:10" x14ac:dyDescent="0.25">
      <c r="B16" s="6"/>
      <c r="C16" s="7"/>
      <c r="D16" s="8" t="s">
        <v>12</v>
      </c>
      <c r="E16" s="13">
        <v>667285965</v>
      </c>
      <c r="F16" s="13">
        <v>-333674712</v>
      </c>
      <c r="G16" s="13">
        <v>0</v>
      </c>
      <c r="H16" s="13">
        <v>0</v>
      </c>
      <c r="I16" s="13">
        <v>0</v>
      </c>
      <c r="J16" s="13">
        <f t="shared" si="2"/>
        <v>0</v>
      </c>
    </row>
    <row r="17" spans="2:10" x14ac:dyDescent="0.25">
      <c r="B17" s="6"/>
      <c r="C17" s="7"/>
      <c r="D17" s="8" t="s">
        <v>13</v>
      </c>
      <c r="E17" s="13">
        <v>11693496</v>
      </c>
      <c r="F17" s="13">
        <v>-129454.72</v>
      </c>
      <c r="G17" s="13">
        <v>11564041.279999999</v>
      </c>
      <c r="H17" s="13">
        <v>11564041.279999999</v>
      </c>
      <c r="I17" s="13">
        <v>11564041.279999999</v>
      </c>
      <c r="J17" s="13">
        <f t="shared" si="2"/>
        <v>0</v>
      </c>
    </row>
    <row r="18" spans="2:10" x14ac:dyDescent="0.25">
      <c r="B18" s="6"/>
      <c r="C18" s="22" t="s">
        <v>14</v>
      </c>
      <c r="D18" s="23"/>
      <c r="E18" s="14">
        <f>SUM(E19:E27)</f>
        <v>605005723</v>
      </c>
      <c r="F18" s="14">
        <f t="shared" ref="F18:I18" si="3">SUM(F19:F27)</f>
        <v>-148321390.68999997</v>
      </c>
      <c r="G18" s="14">
        <f t="shared" si="3"/>
        <v>150161007.31</v>
      </c>
      <c r="H18" s="14">
        <f t="shared" si="3"/>
        <v>150161007.31</v>
      </c>
      <c r="I18" s="14">
        <f t="shared" si="3"/>
        <v>48209293.100000001</v>
      </c>
      <c r="J18" s="14">
        <f t="shared" si="2"/>
        <v>0</v>
      </c>
    </row>
    <row r="19" spans="2:10" ht="23.25" x14ac:dyDescent="0.25">
      <c r="B19" s="6"/>
      <c r="C19" s="7"/>
      <c r="D19" s="8" t="s">
        <v>15</v>
      </c>
      <c r="E19" s="13">
        <v>73359333</v>
      </c>
      <c r="F19" s="13">
        <v>-22819064.399999999</v>
      </c>
      <c r="G19" s="13">
        <v>13893895.6</v>
      </c>
      <c r="H19" s="13">
        <v>13893895.6</v>
      </c>
      <c r="I19" s="13">
        <v>6472452.3499999996</v>
      </c>
      <c r="J19" s="13">
        <f t="shared" si="2"/>
        <v>0</v>
      </c>
    </row>
    <row r="20" spans="2:10" x14ac:dyDescent="0.25">
      <c r="B20" s="6"/>
      <c r="C20" s="7"/>
      <c r="D20" s="8" t="s">
        <v>16</v>
      </c>
      <c r="E20" s="13">
        <v>223992742</v>
      </c>
      <c r="F20" s="13">
        <v>-47034350.560000002</v>
      </c>
      <c r="G20" s="13">
        <v>60164867.439999998</v>
      </c>
      <c r="H20" s="13">
        <v>60164867.439999998</v>
      </c>
      <c r="I20" s="13">
        <v>4500143.6100000003</v>
      </c>
      <c r="J20" s="13">
        <f t="shared" si="2"/>
        <v>0</v>
      </c>
    </row>
    <row r="21" spans="2:10" ht="23.25" x14ac:dyDescent="0.25">
      <c r="B21" s="6"/>
      <c r="C21" s="7"/>
      <c r="D21" s="8" t="s">
        <v>17</v>
      </c>
      <c r="E21" s="13">
        <v>635788</v>
      </c>
      <c r="F21" s="13">
        <v>-293270.62</v>
      </c>
      <c r="G21" s="13">
        <v>25092.38</v>
      </c>
      <c r="H21" s="13">
        <v>25092.38</v>
      </c>
      <c r="I21" s="13">
        <v>9780.3799999999992</v>
      </c>
      <c r="J21" s="13">
        <f t="shared" si="2"/>
        <v>0</v>
      </c>
    </row>
    <row r="22" spans="2:10" ht="23.25" x14ac:dyDescent="0.25">
      <c r="B22" s="6"/>
      <c r="C22" s="7"/>
      <c r="D22" s="8" t="s">
        <v>18</v>
      </c>
      <c r="E22" s="13">
        <v>24509732</v>
      </c>
      <c r="F22" s="13">
        <v>-6310415.4400000004</v>
      </c>
      <c r="G22" s="13">
        <v>5640492.5599999996</v>
      </c>
      <c r="H22" s="13">
        <v>5640492.5599999996</v>
      </c>
      <c r="I22" s="13">
        <v>2935984.6</v>
      </c>
      <c r="J22" s="13">
        <f t="shared" si="2"/>
        <v>0</v>
      </c>
    </row>
    <row r="23" spans="2:10" ht="23.25" x14ac:dyDescent="0.25">
      <c r="B23" s="6"/>
      <c r="C23" s="7"/>
      <c r="D23" s="8" t="s">
        <v>19</v>
      </c>
      <c r="E23" s="13">
        <v>10628338</v>
      </c>
      <c r="F23" s="13">
        <v>-4520168.57</v>
      </c>
      <c r="G23" s="13">
        <v>662254.43000000005</v>
      </c>
      <c r="H23" s="13">
        <v>662254.43000000005</v>
      </c>
      <c r="I23" s="13">
        <v>358458.78</v>
      </c>
      <c r="J23" s="13">
        <f t="shared" si="2"/>
        <v>0</v>
      </c>
    </row>
    <row r="24" spans="2:10" x14ac:dyDescent="0.25">
      <c r="B24" s="6"/>
      <c r="C24" s="7"/>
      <c r="D24" s="8" t="s">
        <v>20</v>
      </c>
      <c r="E24" s="13">
        <v>178567340</v>
      </c>
      <c r="F24" s="13">
        <v>-23745750.850000001</v>
      </c>
      <c r="G24" s="13">
        <v>63586236.149999999</v>
      </c>
      <c r="H24" s="13">
        <v>63586236.149999999</v>
      </c>
      <c r="I24" s="13">
        <v>32185236.190000001</v>
      </c>
      <c r="J24" s="13">
        <f t="shared" si="2"/>
        <v>0</v>
      </c>
    </row>
    <row r="25" spans="2:10" ht="23.25" x14ac:dyDescent="0.25">
      <c r="B25" s="6"/>
      <c r="C25" s="7"/>
      <c r="D25" s="8" t="s">
        <v>21</v>
      </c>
      <c r="E25" s="13">
        <v>66130221</v>
      </c>
      <c r="F25" s="13">
        <v>-30761362.329999998</v>
      </c>
      <c r="G25" s="13">
        <v>5282497.67</v>
      </c>
      <c r="H25" s="13">
        <v>5282497.67</v>
      </c>
      <c r="I25" s="13">
        <v>1204134.98</v>
      </c>
      <c r="J25" s="13">
        <f t="shared" si="2"/>
        <v>0</v>
      </c>
    </row>
    <row r="26" spans="2:10" x14ac:dyDescent="0.25">
      <c r="B26" s="6"/>
      <c r="C26" s="7"/>
      <c r="D26" s="8" t="s">
        <v>22</v>
      </c>
      <c r="E26" s="13">
        <v>5995718</v>
      </c>
      <c r="F26" s="13">
        <v>-3518750</v>
      </c>
      <c r="G26" s="13">
        <v>0</v>
      </c>
      <c r="H26" s="13">
        <v>0</v>
      </c>
      <c r="I26" s="13">
        <v>0</v>
      </c>
      <c r="J26" s="13">
        <f t="shared" si="2"/>
        <v>0</v>
      </c>
    </row>
    <row r="27" spans="2:10" ht="23.25" x14ac:dyDescent="0.25">
      <c r="B27" s="6"/>
      <c r="C27" s="7"/>
      <c r="D27" s="8" t="s">
        <v>23</v>
      </c>
      <c r="E27" s="13">
        <v>21186511</v>
      </c>
      <c r="F27" s="13">
        <v>-9318257.9199999999</v>
      </c>
      <c r="G27" s="13">
        <v>905671.08</v>
      </c>
      <c r="H27" s="13">
        <v>905671.08</v>
      </c>
      <c r="I27" s="13">
        <v>543102.21</v>
      </c>
      <c r="J27" s="13">
        <f t="shared" si="2"/>
        <v>0</v>
      </c>
    </row>
    <row r="28" spans="2:10" x14ac:dyDescent="0.25">
      <c r="B28" s="6"/>
      <c r="C28" s="22" t="s">
        <v>24</v>
      </c>
      <c r="D28" s="23"/>
      <c r="E28" s="14">
        <f>SUM(E29:E37)</f>
        <v>1695704998</v>
      </c>
      <c r="F28" s="14">
        <f t="shared" ref="F28:I28" si="4">SUM(F29:F37)</f>
        <v>-439594507.81</v>
      </c>
      <c r="G28" s="14">
        <f t="shared" si="4"/>
        <v>448999661.19000006</v>
      </c>
      <c r="H28" s="14">
        <f t="shared" si="4"/>
        <v>448999661.19000006</v>
      </c>
      <c r="I28" s="14">
        <f t="shared" si="4"/>
        <v>220045951.01000002</v>
      </c>
      <c r="J28" s="14">
        <f t="shared" si="2"/>
        <v>0</v>
      </c>
    </row>
    <row r="29" spans="2:10" x14ac:dyDescent="0.25">
      <c r="B29" s="6"/>
      <c r="C29" s="7"/>
      <c r="D29" s="8" t="s">
        <v>25</v>
      </c>
      <c r="E29" s="13">
        <v>155767825</v>
      </c>
      <c r="F29" s="13">
        <v>29845424.710000001</v>
      </c>
      <c r="G29" s="13">
        <v>101966281.70999999</v>
      </c>
      <c r="H29" s="13">
        <v>101966281.70999999</v>
      </c>
      <c r="I29" s="13">
        <v>77143794.420000002</v>
      </c>
      <c r="J29" s="13">
        <f t="shared" si="2"/>
        <v>0</v>
      </c>
    </row>
    <row r="30" spans="2:10" x14ac:dyDescent="0.25">
      <c r="B30" s="6"/>
      <c r="C30" s="7"/>
      <c r="D30" s="8" t="s">
        <v>26</v>
      </c>
      <c r="E30" s="13">
        <v>468675730</v>
      </c>
      <c r="F30" s="13">
        <v>-149342004.16</v>
      </c>
      <c r="G30" s="13">
        <v>85681453.840000004</v>
      </c>
      <c r="H30" s="13">
        <v>85681453.840000004</v>
      </c>
      <c r="I30" s="13">
        <v>65190929.789999999</v>
      </c>
      <c r="J30" s="13">
        <f t="shared" si="2"/>
        <v>0</v>
      </c>
    </row>
    <row r="31" spans="2:10" ht="23.25" x14ac:dyDescent="0.25">
      <c r="B31" s="6"/>
      <c r="C31" s="7"/>
      <c r="D31" s="8" t="s">
        <v>27</v>
      </c>
      <c r="E31" s="13">
        <v>180998711</v>
      </c>
      <c r="F31" s="13">
        <v>-44150563.729999997</v>
      </c>
      <c r="G31" s="13">
        <v>45908578.270000003</v>
      </c>
      <c r="H31" s="13">
        <v>45908578.270000003</v>
      </c>
      <c r="I31" s="13">
        <v>23093107.550000001</v>
      </c>
      <c r="J31" s="13">
        <f t="shared" si="2"/>
        <v>0</v>
      </c>
    </row>
    <row r="32" spans="2:10" x14ac:dyDescent="0.25">
      <c r="B32" s="6"/>
      <c r="C32" s="7"/>
      <c r="D32" s="8" t="s">
        <v>28</v>
      </c>
      <c r="E32" s="13">
        <v>71386520</v>
      </c>
      <c r="F32" s="13">
        <v>-45070734.100000001</v>
      </c>
      <c r="G32" s="13">
        <v>7538188.9000000004</v>
      </c>
      <c r="H32" s="13">
        <v>7538188.9000000004</v>
      </c>
      <c r="I32" s="13">
        <v>7179659.0300000003</v>
      </c>
      <c r="J32" s="13">
        <f t="shared" si="2"/>
        <v>0</v>
      </c>
    </row>
    <row r="33" spans="2:10" ht="23.25" x14ac:dyDescent="0.25">
      <c r="B33" s="6"/>
      <c r="C33" s="7"/>
      <c r="D33" s="8" t="s">
        <v>29</v>
      </c>
      <c r="E33" s="13">
        <v>122317204</v>
      </c>
      <c r="F33" s="13">
        <v>-51967717.530000001</v>
      </c>
      <c r="G33" s="13">
        <v>7088801.4699999997</v>
      </c>
      <c r="H33" s="13">
        <v>7088801.4699999997</v>
      </c>
      <c r="I33" s="13">
        <v>3936298.11</v>
      </c>
      <c r="J33" s="13">
        <f t="shared" si="2"/>
        <v>0</v>
      </c>
    </row>
    <row r="34" spans="2:10" x14ac:dyDescent="0.25">
      <c r="B34" s="6"/>
      <c r="C34" s="7"/>
      <c r="D34" s="8" t="s">
        <v>30</v>
      </c>
      <c r="E34" s="13">
        <v>234197338</v>
      </c>
      <c r="F34" s="13">
        <v>-116130764.8</v>
      </c>
      <c r="G34" s="13">
        <v>143982.20000000001</v>
      </c>
      <c r="H34" s="13">
        <v>143982.20000000001</v>
      </c>
      <c r="I34" s="13">
        <v>3860</v>
      </c>
      <c r="J34" s="13">
        <f t="shared" si="2"/>
        <v>0</v>
      </c>
    </row>
    <row r="35" spans="2:10" x14ac:dyDescent="0.25">
      <c r="B35" s="6"/>
      <c r="C35" s="7"/>
      <c r="D35" s="8" t="s">
        <v>31</v>
      </c>
      <c r="E35" s="13">
        <v>82409466</v>
      </c>
      <c r="F35" s="13">
        <v>-34326831.229999997</v>
      </c>
      <c r="G35" s="13">
        <v>6403236.7699999996</v>
      </c>
      <c r="H35" s="13">
        <v>6403236.7699999996</v>
      </c>
      <c r="I35" s="13">
        <v>4761168.3499999996</v>
      </c>
      <c r="J35" s="13">
        <f t="shared" si="2"/>
        <v>0</v>
      </c>
    </row>
    <row r="36" spans="2:10" x14ac:dyDescent="0.25">
      <c r="B36" s="6"/>
      <c r="C36" s="7"/>
      <c r="D36" s="8" t="s">
        <v>32</v>
      </c>
      <c r="E36" s="13">
        <v>41458820</v>
      </c>
      <c r="F36" s="13">
        <v>-10700221.49</v>
      </c>
      <c r="G36" s="13">
        <v>6498319.5099999998</v>
      </c>
      <c r="H36" s="13">
        <v>6498319.5099999998</v>
      </c>
      <c r="I36" s="13">
        <v>4889306.88</v>
      </c>
      <c r="J36" s="13">
        <f t="shared" si="2"/>
        <v>0</v>
      </c>
    </row>
    <row r="37" spans="2:10" x14ac:dyDescent="0.25">
      <c r="B37" s="6"/>
      <c r="C37" s="7"/>
      <c r="D37" s="8" t="s">
        <v>33</v>
      </c>
      <c r="E37" s="13">
        <v>338493384</v>
      </c>
      <c r="F37" s="13">
        <v>-17751095.48</v>
      </c>
      <c r="G37" s="13">
        <v>187770818.52000001</v>
      </c>
      <c r="H37" s="13">
        <v>187770818.52000001</v>
      </c>
      <c r="I37" s="13">
        <v>33847826.880000003</v>
      </c>
      <c r="J37" s="13">
        <f t="shared" si="2"/>
        <v>0</v>
      </c>
    </row>
    <row r="38" spans="2:10" ht="30" customHeight="1" x14ac:dyDescent="0.25">
      <c r="B38" s="6"/>
      <c r="C38" s="22" t="s">
        <v>34</v>
      </c>
      <c r="D38" s="23"/>
      <c r="E38" s="14">
        <f>SUM(E39:E47)</f>
        <v>10188053240</v>
      </c>
      <c r="F38" s="14">
        <f t="shared" ref="F38:I38" si="5">SUM(F39:F47)</f>
        <v>-250796762.96000001</v>
      </c>
      <c r="G38" s="14">
        <f t="shared" si="5"/>
        <v>4797409559.0400009</v>
      </c>
      <c r="H38" s="14">
        <f t="shared" si="5"/>
        <v>4797409559.0400009</v>
      </c>
      <c r="I38" s="14">
        <f t="shared" si="5"/>
        <v>4524598301.3400011</v>
      </c>
      <c r="J38" s="14">
        <f t="shared" si="2"/>
        <v>0</v>
      </c>
    </row>
    <row r="39" spans="2:10" ht="23.25" x14ac:dyDescent="0.25">
      <c r="B39" s="6"/>
      <c r="C39" s="7"/>
      <c r="D39" s="8" t="s">
        <v>35</v>
      </c>
      <c r="E39" s="13">
        <v>3945952306</v>
      </c>
      <c r="F39" s="13">
        <v>345201002.00999999</v>
      </c>
      <c r="G39" s="13">
        <v>2334691633.0100002</v>
      </c>
      <c r="H39" s="13">
        <v>2334691633.0100002</v>
      </c>
      <c r="I39" s="13">
        <v>2289559951.7600002</v>
      </c>
      <c r="J39" s="13">
        <f t="shared" si="2"/>
        <v>0</v>
      </c>
    </row>
    <row r="40" spans="2:10" x14ac:dyDescent="0.25">
      <c r="B40" s="6"/>
      <c r="C40" s="7"/>
      <c r="D40" s="8" t="s">
        <v>36</v>
      </c>
      <c r="E40" s="13">
        <v>3651300561</v>
      </c>
      <c r="F40" s="13">
        <v>112532192.7</v>
      </c>
      <c r="G40" s="13">
        <v>1776497792.7</v>
      </c>
      <c r="H40" s="13">
        <v>1776497792.7</v>
      </c>
      <c r="I40" s="13">
        <v>1574181579.98</v>
      </c>
      <c r="J40" s="13">
        <f t="shared" si="2"/>
        <v>0</v>
      </c>
    </row>
    <row r="41" spans="2:10" x14ac:dyDescent="0.25">
      <c r="B41" s="6"/>
      <c r="C41" s="7"/>
      <c r="D41" s="8" t="s">
        <v>37</v>
      </c>
      <c r="E41" s="13">
        <v>1578465290</v>
      </c>
      <c r="F41" s="13">
        <v>-470310541.81999999</v>
      </c>
      <c r="G41" s="13">
        <v>376037071.18000001</v>
      </c>
      <c r="H41" s="13">
        <v>376037071.18000001</v>
      </c>
      <c r="I41" s="13">
        <v>355853605.01999998</v>
      </c>
      <c r="J41" s="13">
        <f t="shared" si="2"/>
        <v>0</v>
      </c>
    </row>
    <row r="42" spans="2:10" x14ac:dyDescent="0.25">
      <c r="B42" s="6"/>
      <c r="C42" s="7"/>
      <c r="D42" s="8" t="s">
        <v>38</v>
      </c>
      <c r="E42" s="13">
        <v>681917279</v>
      </c>
      <c r="F42" s="13">
        <v>-73978791.689999998</v>
      </c>
      <c r="G42" s="13">
        <v>308148892.31</v>
      </c>
      <c r="H42" s="13">
        <v>308148892.31</v>
      </c>
      <c r="I42" s="13">
        <v>303275568.06</v>
      </c>
      <c r="J42" s="13">
        <f t="shared" si="2"/>
        <v>0</v>
      </c>
    </row>
    <row r="43" spans="2:10" x14ac:dyDescent="0.25">
      <c r="B43" s="6"/>
      <c r="C43" s="7"/>
      <c r="D43" s="8" t="s">
        <v>39</v>
      </c>
      <c r="E43" s="13">
        <v>306167804</v>
      </c>
      <c r="F43" s="13">
        <v>-151856297.47999999</v>
      </c>
      <c r="G43" s="13">
        <v>1227596.52</v>
      </c>
      <c r="H43" s="13">
        <v>1227596.52</v>
      </c>
      <c r="I43" s="13">
        <v>1227596.52</v>
      </c>
      <c r="J43" s="13">
        <f t="shared" si="2"/>
        <v>0</v>
      </c>
    </row>
    <row r="44" spans="2:10" ht="23.25" x14ac:dyDescent="0.25">
      <c r="B44" s="6"/>
      <c r="C44" s="7"/>
      <c r="D44" s="8" t="s">
        <v>40</v>
      </c>
      <c r="E44" s="13">
        <v>24250000</v>
      </c>
      <c r="F44" s="13">
        <v>-12384326.68</v>
      </c>
      <c r="G44" s="13">
        <v>806573.32</v>
      </c>
      <c r="H44" s="13">
        <v>806573.32</v>
      </c>
      <c r="I44" s="13">
        <v>500000</v>
      </c>
      <c r="J44" s="13">
        <f t="shared" si="2"/>
        <v>0</v>
      </c>
    </row>
    <row r="45" spans="2:10" x14ac:dyDescent="0.25">
      <c r="B45" s="6"/>
      <c r="C45" s="7"/>
      <c r="D45" s="8" t="s">
        <v>41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f t="shared" si="2"/>
        <v>0</v>
      </c>
    </row>
    <row r="46" spans="2:10" x14ac:dyDescent="0.25">
      <c r="B46" s="6"/>
      <c r="C46" s="7"/>
      <c r="D46" s="8" t="s">
        <v>42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f t="shared" si="2"/>
        <v>0</v>
      </c>
    </row>
    <row r="47" spans="2:10" x14ac:dyDescent="0.25">
      <c r="B47" s="6"/>
      <c r="C47" s="7"/>
      <c r="D47" s="8" t="s">
        <v>43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f t="shared" si="2"/>
        <v>0</v>
      </c>
    </row>
    <row r="48" spans="2:10" ht="14.25" customHeight="1" x14ac:dyDescent="0.25">
      <c r="B48" s="6"/>
      <c r="C48" s="22" t="s">
        <v>44</v>
      </c>
      <c r="D48" s="23"/>
      <c r="E48" s="14">
        <f>SUM(E49:E57)</f>
        <v>4619855</v>
      </c>
      <c r="F48" s="14">
        <f t="shared" ref="F48:I48" si="6">SUM(F49:F57)</f>
        <v>1630433.64</v>
      </c>
      <c r="G48" s="14">
        <f t="shared" si="6"/>
        <v>1780433.64</v>
      </c>
      <c r="H48" s="14">
        <f t="shared" si="6"/>
        <v>1780433.64</v>
      </c>
      <c r="I48" s="14">
        <f t="shared" si="6"/>
        <v>295879.86</v>
      </c>
      <c r="J48" s="14">
        <f t="shared" si="2"/>
        <v>0</v>
      </c>
    </row>
    <row r="49" spans="2:10" x14ac:dyDescent="0.25">
      <c r="B49" s="6"/>
      <c r="C49" s="7"/>
      <c r="D49" s="8" t="s">
        <v>45</v>
      </c>
      <c r="E49" s="13">
        <v>4469855</v>
      </c>
      <c r="F49" s="13">
        <v>1046252.24</v>
      </c>
      <c r="G49" s="13">
        <v>1046252.24</v>
      </c>
      <c r="H49" s="13">
        <v>1046252.24</v>
      </c>
      <c r="I49" s="13">
        <v>277261.86</v>
      </c>
      <c r="J49" s="13">
        <f t="shared" si="2"/>
        <v>0</v>
      </c>
    </row>
    <row r="50" spans="2:10" x14ac:dyDescent="0.25">
      <c r="B50" s="6"/>
      <c r="C50" s="7"/>
      <c r="D50" s="8" t="s">
        <v>46</v>
      </c>
      <c r="E50" s="13">
        <v>0</v>
      </c>
      <c r="F50" s="13">
        <v>52926.16</v>
      </c>
      <c r="G50" s="13">
        <v>52926.16</v>
      </c>
      <c r="H50" s="13">
        <v>52926.16</v>
      </c>
      <c r="I50" s="13">
        <v>18618</v>
      </c>
      <c r="J50" s="13">
        <f t="shared" si="2"/>
        <v>0</v>
      </c>
    </row>
    <row r="51" spans="2:10" x14ac:dyDescent="0.25">
      <c r="B51" s="6"/>
      <c r="C51" s="7"/>
      <c r="D51" s="8" t="s">
        <v>47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f t="shared" si="2"/>
        <v>0</v>
      </c>
    </row>
    <row r="52" spans="2:10" x14ac:dyDescent="0.25">
      <c r="B52" s="6"/>
      <c r="C52" s="7"/>
      <c r="D52" s="8" t="s">
        <v>48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f t="shared" si="2"/>
        <v>0</v>
      </c>
    </row>
    <row r="53" spans="2:10" x14ac:dyDescent="0.25">
      <c r="B53" s="6"/>
      <c r="C53" s="7"/>
      <c r="D53" s="8" t="s">
        <v>49</v>
      </c>
      <c r="E53" s="13">
        <v>0</v>
      </c>
      <c r="F53" s="13">
        <v>404260</v>
      </c>
      <c r="G53" s="13">
        <v>404260</v>
      </c>
      <c r="H53" s="13">
        <v>404260</v>
      </c>
      <c r="I53" s="13">
        <v>0</v>
      </c>
      <c r="J53" s="13">
        <f t="shared" si="2"/>
        <v>0</v>
      </c>
    </row>
    <row r="54" spans="2:10" x14ac:dyDescent="0.25">
      <c r="B54" s="6"/>
      <c r="C54" s="7"/>
      <c r="D54" s="8" t="s">
        <v>50</v>
      </c>
      <c r="E54" s="13">
        <v>0</v>
      </c>
      <c r="F54" s="13">
        <v>276995.24</v>
      </c>
      <c r="G54" s="13">
        <v>276995.24</v>
      </c>
      <c r="H54" s="13">
        <v>276995.24</v>
      </c>
      <c r="I54" s="13">
        <v>0</v>
      </c>
      <c r="J54" s="13">
        <f t="shared" si="2"/>
        <v>0</v>
      </c>
    </row>
    <row r="55" spans="2:10" x14ac:dyDescent="0.25">
      <c r="B55" s="6"/>
      <c r="C55" s="7"/>
      <c r="D55" s="8" t="s">
        <v>51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f t="shared" si="2"/>
        <v>0</v>
      </c>
    </row>
    <row r="56" spans="2:10" x14ac:dyDescent="0.25">
      <c r="B56" s="6"/>
      <c r="C56" s="7"/>
      <c r="D56" s="8" t="s">
        <v>52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f t="shared" si="2"/>
        <v>0</v>
      </c>
    </row>
    <row r="57" spans="2:10" x14ac:dyDescent="0.25">
      <c r="B57" s="6"/>
      <c r="C57" s="7"/>
      <c r="D57" s="8" t="s">
        <v>53</v>
      </c>
      <c r="E57" s="13">
        <v>150000</v>
      </c>
      <c r="F57" s="13">
        <v>-150000</v>
      </c>
      <c r="G57" s="13">
        <v>0</v>
      </c>
      <c r="H57" s="13">
        <v>0</v>
      </c>
      <c r="I57" s="13">
        <v>0</v>
      </c>
      <c r="J57" s="13">
        <f t="shared" si="2"/>
        <v>0</v>
      </c>
    </row>
    <row r="58" spans="2:10" x14ac:dyDescent="0.25">
      <c r="B58" s="6"/>
      <c r="C58" s="22" t="s">
        <v>54</v>
      </c>
      <c r="D58" s="23"/>
      <c r="E58" s="14">
        <f>SUM(E59:E61)</f>
        <v>456414587</v>
      </c>
      <c r="F58" s="14">
        <f t="shared" ref="F58:I58" si="7">SUM(F59:F61)</f>
        <v>-201807708</v>
      </c>
      <c r="G58" s="14">
        <f t="shared" si="7"/>
        <v>0</v>
      </c>
      <c r="H58" s="14">
        <f t="shared" si="7"/>
        <v>0</v>
      </c>
      <c r="I58" s="14">
        <f t="shared" si="7"/>
        <v>0</v>
      </c>
      <c r="J58" s="14">
        <f t="shared" si="2"/>
        <v>0</v>
      </c>
    </row>
    <row r="59" spans="2:10" x14ac:dyDescent="0.25">
      <c r="B59" s="6"/>
      <c r="C59" s="7"/>
      <c r="D59" s="8" t="s">
        <v>55</v>
      </c>
      <c r="E59" s="13">
        <v>316414587</v>
      </c>
      <c r="F59" s="13">
        <v>-155141042</v>
      </c>
      <c r="G59" s="13">
        <v>0</v>
      </c>
      <c r="H59" s="13">
        <v>0</v>
      </c>
      <c r="I59" s="13">
        <v>0</v>
      </c>
      <c r="J59" s="13">
        <f t="shared" si="2"/>
        <v>0</v>
      </c>
    </row>
    <row r="60" spans="2:10" x14ac:dyDescent="0.25">
      <c r="B60" s="6"/>
      <c r="C60" s="7"/>
      <c r="D60" s="8" t="s">
        <v>56</v>
      </c>
      <c r="E60" s="13">
        <v>140000000</v>
      </c>
      <c r="F60" s="13">
        <v>-46666666</v>
      </c>
      <c r="G60" s="13">
        <v>0</v>
      </c>
      <c r="H60" s="13">
        <v>0</v>
      </c>
      <c r="I60" s="13">
        <v>0</v>
      </c>
      <c r="J60" s="13">
        <f t="shared" si="2"/>
        <v>0</v>
      </c>
    </row>
    <row r="61" spans="2:10" x14ac:dyDescent="0.25">
      <c r="B61" s="6"/>
      <c r="C61" s="7"/>
      <c r="D61" s="8" t="s">
        <v>57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f t="shared" si="2"/>
        <v>0</v>
      </c>
    </row>
    <row r="62" spans="2:10" x14ac:dyDescent="0.25">
      <c r="B62" s="6"/>
      <c r="C62" s="22" t="s">
        <v>58</v>
      </c>
      <c r="D62" s="23"/>
      <c r="E62" s="14">
        <f>SUM(E63:E69)</f>
        <v>511830381</v>
      </c>
      <c r="F62" s="14">
        <f t="shared" ref="F62:I62" si="8">SUM(F63:F69)</f>
        <v>-126345240</v>
      </c>
      <c r="G62" s="14">
        <f t="shared" si="8"/>
        <v>59825000</v>
      </c>
      <c r="H62" s="14">
        <f t="shared" si="8"/>
        <v>59825000</v>
      </c>
      <c r="I62" s="14">
        <f t="shared" si="8"/>
        <v>22600000</v>
      </c>
      <c r="J62" s="14">
        <f t="shared" si="2"/>
        <v>0</v>
      </c>
    </row>
    <row r="63" spans="2:10" ht="23.25" x14ac:dyDescent="0.25">
      <c r="B63" s="6"/>
      <c r="C63" s="7"/>
      <c r="D63" s="8" t="s">
        <v>59</v>
      </c>
      <c r="E63" s="13">
        <v>100000000</v>
      </c>
      <c r="F63" s="13">
        <v>-50000000</v>
      </c>
      <c r="G63" s="13">
        <v>0</v>
      </c>
      <c r="H63" s="13">
        <v>0</v>
      </c>
      <c r="I63" s="13">
        <v>0</v>
      </c>
      <c r="J63" s="13">
        <f t="shared" si="2"/>
        <v>0</v>
      </c>
    </row>
    <row r="64" spans="2:10" x14ac:dyDescent="0.25">
      <c r="B64" s="6"/>
      <c r="C64" s="7"/>
      <c r="D64" s="8" t="s">
        <v>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f t="shared" si="2"/>
        <v>0</v>
      </c>
    </row>
    <row r="65" spans="2:10" x14ac:dyDescent="0.25">
      <c r="B65" s="6"/>
      <c r="C65" s="7"/>
      <c r="D65" s="8" t="s">
        <v>61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f t="shared" si="2"/>
        <v>0</v>
      </c>
    </row>
    <row r="66" spans="2:10" x14ac:dyDescent="0.25">
      <c r="B66" s="6"/>
      <c r="C66" s="7"/>
      <c r="D66" s="8" t="s">
        <v>62</v>
      </c>
      <c r="E66" s="13">
        <v>26250000</v>
      </c>
      <c r="F66" s="13">
        <v>0</v>
      </c>
      <c r="G66" s="13">
        <v>0</v>
      </c>
      <c r="H66" s="13">
        <v>0</v>
      </c>
      <c r="I66" s="13">
        <v>0</v>
      </c>
      <c r="J66" s="13">
        <f t="shared" si="2"/>
        <v>0</v>
      </c>
    </row>
    <row r="67" spans="2:10" ht="23.25" x14ac:dyDescent="0.25">
      <c r="B67" s="6"/>
      <c r="C67" s="7"/>
      <c r="D67" s="8" t="s">
        <v>63</v>
      </c>
      <c r="E67" s="13">
        <v>71615000</v>
      </c>
      <c r="F67" s="13">
        <v>-11790000</v>
      </c>
      <c r="G67" s="13">
        <v>59825000</v>
      </c>
      <c r="H67" s="13">
        <v>59825000</v>
      </c>
      <c r="I67" s="13">
        <v>22600000</v>
      </c>
      <c r="J67" s="13">
        <f t="shared" si="2"/>
        <v>0</v>
      </c>
    </row>
    <row r="68" spans="2:10" x14ac:dyDescent="0.25">
      <c r="B68" s="6"/>
      <c r="C68" s="7"/>
      <c r="D68" s="8" t="s">
        <v>64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f t="shared" si="2"/>
        <v>0</v>
      </c>
    </row>
    <row r="69" spans="2:10" ht="23.25" x14ac:dyDescent="0.25">
      <c r="B69" s="6"/>
      <c r="C69" s="7"/>
      <c r="D69" s="8" t="s">
        <v>65</v>
      </c>
      <c r="E69" s="13">
        <v>313965381</v>
      </c>
      <c r="F69" s="13">
        <v>-64555240</v>
      </c>
      <c r="G69" s="13">
        <v>0</v>
      </c>
      <c r="H69" s="13">
        <v>0</v>
      </c>
      <c r="I69" s="13">
        <v>0</v>
      </c>
      <c r="J69" s="13">
        <f t="shared" si="2"/>
        <v>0</v>
      </c>
    </row>
    <row r="70" spans="2:10" x14ac:dyDescent="0.25">
      <c r="B70" s="6"/>
      <c r="C70" s="22" t="s">
        <v>66</v>
      </c>
      <c r="D70" s="23"/>
      <c r="E70" s="14">
        <f>SUM(E71:E73)</f>
        <v>7556996414</v>
      </c>
      <c r="F70" s="14">
        <f t="shared" ref="F70:I70" si="9">SUM(F71:F73)</f>
        <v>-124099740.92000002</v>
      </c>
      <c r="G70" s="14">
        <f t="shared" si="9"/>
        <v>3635401921.0799999</v>
      </c>
      <c r="H70" s="14">
        <f t="shared" si="9"/>
        <v>3635401921.0799999</v>
      </c>
      <c r="I70" s="14">
        <f t="shared" si="9"/>
        <v>3602306897.5900002</v>
      </c>
      <c r="J70" s="14">
        <f t="shared" si="2"/>
        <v>0</v>
      </c>
    </row>
    <row r="71" spans="2:10" x14ac:dyDescent="0.25">
      <c r="B71" s="6"/>
      <c r="C71" s="7"/>
      <c r="D71" s="8" t="s">
        <v>67</v>
      </c>
      <c r="E71" s="13">
        <v>6578486245</v>
      </c>
      <c r="F71" s="13">
        <v>255489088</v>
      </c>
      <c r="G71" s="13">
        <v>3531980770</v>
      </c>
      <c r="H71" s="13">
        <v>3531980770</v>
      </c>
      <c r="I71" s="13">
        <v>3531980770</v>
      </c>
      <c r="J71" s="13">
        <f t="shared" si="2"/>
        <v>0</v>
      </c>
    </row>
    <row r="72" spans="2:10" x14ac:dyDescent="0.25">
      <c r="B72" s="6"/>
      <c r="C72" s="7"/>
      <c r="D72" s="8" t="s">
        <v>68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f t="shared" si="2"/>
        <v>0</v>
      </c>
    </row>
    <row r="73" spans="2:10" x14ac:dyDescent="0.25">
      <c r="B73" s="6"/>
      <c r="C73" s="7"/>
      <c r="D73" s="8" t="s">
        <v>69</v>
      </c>
      <c r="E73" s="13">
        <v>978510169</v>
      </c>
      <c r="F73" s="13">
        <v>-379588828.92000002</v>
      </c>
      <c r="G73" s="13">
        <v>103421151.08</v>
      </c>
      <c r="H73" s="13">
        <v>103421151.08</v>
      </c>
      <c r="I73" s="13">
        <v>70326127.590000004</v>
      </c>
      <c r="J73" s="13">
        <f t="shared" si="2"/>
        <v>0</v>
      </c>
    </row>
    <row r="74" spans="2:10" x14ac:dyDescent="0.25">
      <c r="B74" s="6"/>
      <c r="C74" s="22" t="s">
        <v>70</v>
      </c>
      <c r="D74" s="23"/>
      <c r="E74" s="14">
        <f>SUM(E75:E81)</f>
        <v>1184377892</v>
      </c>
      <c r="F74" s="14">
        <f t="shared" ref="F74:I74" si="10">SUM(F75:F81)</f>
        <v>-229532950.34999999</v>
      </c>
      <c r="G74" s="14">
        <f t="shared" si="10"/>
        <v>356501991.65000004</v>
      </c>
      <c r="H74" s="14">
        <f t="shared" si="10"/>
        <v>356501991.65000004</v>
      </c>
      <c r="I74" s="14">
        <f t="shared" si="10"/>
        <v>356501991.65000004</v>
      </c>
      <c r="J74" s="14">
        <f t="shared" ref="J74:J137" si="11">G74-H74</f>
        <v>0</v>
      </c>
    </row>
    <row r="75" spans="2:10" x14ac:dyDescent="0.25">
      <c r="B75" s="6"/>
      <c r="C75" s="7"/>
      <c r="D75" s="8" t="s">
        <v>71</v>
      </c>
      <c r="E75" s="13">
        <v>0</v>
      </c>
      <c r="F75" s="13">
        <v>275423.08</v>
      </c>
      <c r="G75" s="13">
        <v>275423.08</v>
      </c>
      <c r="H75" s="13">
        <v>275423.08</v>
      </c>
      <c r="I75" s="13">
        <v>275423.08</v>
      </c>
      <c r="J75" s="13">
        <f t="shared" si="11"/>
        <v>0</v>
      </c>
    </row>
    <row r="76" spans="2:10" x14ac:dyDescent="0.25">
      <c r="B76" s="6"/>
      <c r="C76" s="7"/>
      <c r="D76" s="8" t="s">
        <v>72</v>
      </c>
      <c r="E76" s="13">
        <v>711867822</v>
      </c>
      <c r="F76" s="13">
        <v>-78840902.129999995</v>
      </c>
      <c r="G76" s="13">
        <v>221133653.87</v>
      </c>
      <c r="H76" s="13">
        <v>221133653.87</v>
      </c>
      <c r="I76" s="13">
        <v>221133653.87</v>
      </c>
      <c r="J76" s="13">
        <f t="shared" si="11"/>
        <v>0</v>
      </c>
    </row>
    <row r="77" spans="2:10" x14ac:dyDescent="0.25">
      <c r="B77" s="6"/>
      <c r="C77" s="7"/>
      <c r="D77" s="8" t="s">
        <v>73</v>
      </c>
      <c r="E77" s="13">
        <v>236115377</v>
      </c>
      <c r="F77" s="13">
        <v>12809673.52</v>
      </c>
      <c r="G77" s="13">
        <v>130867353.52</v>
      </c>
      <c r="H77" s="13">
        <v>130867353.52</v>
      </c>
      <c r="I77" s="13">
        <v>130867353.52</v>
      </c>
      <c r="J77" s="13">
        <f t="shared" si="11"/>
        <v>0</v>
      </c>
    </row>
    <row r="78" spans="2:10" x14ac:dyDescent="0.25">
      <c r="B78" s="6"/>
      <c r="C78" s="7"/>
      <c r="D78" s="8" t="s">
        <v>74</v>
      </c>
      <c r="E78" s="13">
        <v>29391987</v>
      </c>
      <c r="F78" s="13">
        <v>-11774438.82</v>
      </c>
      <c r="G78" s="13">
        <v>4225561.18</v>
      </c>
      <c r="H78" s="13">
        <v>4225561.18</v>
      </c>
      <c r="I78" s="13">
        <v>4225561.18</v>
      </c>
      <c r="J78" s="13">
        <f t="shared" si="11"/>
        <v>0</v>
      </c>
    </row>
    <row r="79" spans="2:10" x14ac:dyDescent="0.25">
      <c r="B79" s="6"/>
      <c r="C79" s="7"/>
      <c r="D79" s="8" t="s">
        <v>75</v>
      </c>
      <c r="E79" s="13">
        <v>5000000</v>
      </c>
      <c r="F79" s="13">
        <v>0</v>
      </c>
      <c r="G79" s="13">
        <v>0</v>
      </c>
      <c r="H79" s="13">
        <v>0</v>
      </c>
      <c r="I79" s="13">
        <v>0</v>
      </c>
      <c r="J79" s="13">
        <f t="shared" si="11"/>
        <v>0</v>
      </c>
    </row>
    <row r="80" spans="2:10" x14ac:dyDescent="0.25">
      <c r="B80" s="6"/>
      <c r="C80" s="7"/>
      <c r="D80" s="8" t="s">
        <v>76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f t="shared" si="11"/>
        <v>0</v>
      </c>
    </row>
    <row r="81" spans="2:10" ht="23.25" x14ac:dyDescent="0.25">
      <c r="B81" s="6"/>
      <c r="C81" s="7"/>
      <c r="D81" s="8" t="s">
        <v>77</v>
      </c>
      <c r="E81" s="13">
        <v>202002706</v>
      </c>
      <c r="F81" s="13">
        <v>-152002706</v>
      </c>
      <c r="G81" s="13">
        <v>0</v>
      </c>
      <c r="H81" s="13">
        <v>0</v>
      </c>
      <c r="I81" s="13">
        <v>0</v>
      </c>
      <c r="J81" s="13">
        <f t="shared" si="11"/>
        <v>0</v>
      </c>
    </row>
    <row r="82" spans="2:10" x14ac:dyDescent="0.25">
      <c r="B82" s="21" t="s">
        <v>85</v>
      </c>
      <c r="C82" s="22"/>
      <c r="D82" s="23"/>
      <c r="E82" s="14">
        <f>E83+E91+E101+E111+E121+E131+E135+E143+E147</f>
        <v>38669858927</v>
      </c>
      <c r="F82" s="14">
        <f t="shared" ref="F82:I82" si="12">F83+F91+F101+F111+F121+F131+F135+F143+F147</f>
        <v>685156330.73999989</v>
      </c>
      <c r="G82" s="14">
        <f t="shared" si="12"/>
        <v>19352570624.739998</v>
      </c>
      <c r="H82" s="14">
        <f t="shared" si="12"/>
        <v>19352570624.739998</v>
      </c>
      <c r="I82" s="14">
        <f t="shared" si="12"/>
        <v>18823546716.759998</v>
      </c>
      <c r="J82" s="14">
        <f t="shared" si="11"/>
        <v>0</v>
      </c>
    </row>
    <row r="83" spans="2:10" x14ac:dyDescent="0.25">
      <c r="B83" s="6"/>
      <c r="C83" s="22" t="s">
        <v>6</v>
      </c>
      <c r="D83" s="23"/>
      <c r="E83" s="14">
        <f>SUM(E84:E90)</f>
        <v>16935963601</v>
      </c>
      <c r="F83" s="14">
        <f t="shared" ref="F83:I83" si="13">SUM(F84:F90)</f>
        <v>41131469.099999994</v>
      </c>
      <c r="G83" s="14">
        <f t="shared" si="13"/>
        <v>7682704239.0999994</v>
      </c>
      <c r="H83" s="14">
        <f t="shared" si="13"/>
        <v>7682704239.0999994</v>
      </c>
      <c r="I83" s="14">
        <f t="shared" si="13"/>
        <v>7573915870.4399996</v>
      </c>
      <c r="J83" s="14">
        <f t="shared" si="11"/>
        <v>0</v>
      </c>
    </row>
    <row r="84" spans="2:10" ht="23.25" x14ac:dyDescent="0.25">
      <c r="B84" s="6"/>
      <c r="C84" s="7"/>
      <c r="D84" s="8" t="s">
        <v>7</v>
      </c>
      <c r="E84" s="13">
        <v>6841904515</v>
      </c>
      <c r="F84" s="13">
        <v>392807384.08999997</v>
      </c>
      <c r="G84" s="13">
        <v>3739449510.0900002</v>
      </c>
      <c r="H84" s="13">
        <v>3739449510.0900002</v>
      </c>
      <c r="I84" s="13">
        <v>3739449510.0900002</v>
      </c>
      <c r="J84" s="13">
        <f t="shared" si="11"/>
        <v>0</v>
      </c>
    </row>
    <row r="85" spans="2:10" ht="23.25" x14ac:dyDescent="0.25">
      <c r="B85" s="6"/>
      <c r="C85" s="7"/>
      <c r="D85" s="8" t="s">
        <v>8</v>
      </c>
      <c r="E85" s="13">
        <v>39413513</v>
      </c>
      <c r="F85" s="13">
        <v>89886864.980000004</v>
      </c>
      <c r="G85" s="13">
        <v>109593624.98</v>
      </c>
      <c r="H85" s="13">
        <v>109593624.98</v>
      </c>
      <c r="I85" s="13">
        <v>805256.32</v>
      </c>
      <c r="J85" s="13">
        <f t="shared" si="11"/>
        <v>0</v>
      </c>
    </row>
    <row r="86" spans="2:10" x14ac:dyDescent="0.25">
      <c r="B86" s="6"/>
      <c r="C86" s="7"/>
      <c r="D86" s="8" t="s">
        <v>9</v>
      </c>
      <c r="E86" s="13">
        <v>3309315068</v>
      </c>
      <c r="F86" s="13">
        <v>-79444016.25</v>
      </c>
      <c r="G86" s="13">
        <v>1178114583.75</v>
      </c>
      <c r="H86" s="13">
        <v>1178114583.75</v>
      </c>
      <c r="I86" s="13">
        <v>1178114583.75</v>
      </c>
      <c r="J86" s="13">
        <f t="shared" si="11"/>
        <v>0</v>
      </c>
    </row>
    <row r="87" spans="2:10" x14ac:dyDescent="0.25">
      <c r="B87" s="6"/>
      <c r="C87" s="7"/>
      <c r="D87" s="8" t="s">
        <v>10</v>
      </c>
      <c r="E87" s="13">
        <v>1781525443</v>
      </c>
      <c r="F87" s="13">
        <v>-290272238.94</v>
      </c>
      <c r="G87" s="13">
        <v>603925689.05999994</v>
      </c>
      <c r="H87" s="13">
        <v>603925689.05999994</v>
      </c>
      <c r="I87" s="13">
        <v>603925689.05999994</v>
      </c>
      <c r="J87" s="13">
        <f t="shared" si="11"/>
        <v>0</v>
      </c>
    </row>
    <row r="88" spans="2:10" x14ac:dyDescent="0.25">
      <c r="B88" s="6"/>
      <c r="C88" s="7"/>
      <c r="D88" s="8" t="s">
        <v>11</v>
      </c>
      <c r="E88" s="13">
        <v>4926483272</v>
      </c>
      <c r="F88" s="13">
        <v>-55830553.780000001</v>
      </c>
      <c r="G88" s="13">
        <v>2050092160.22</v>
      </c>
      <c r="H88" s="13">
        <v>2050092160.22</v>
      </c>
      <c r="I88" s="13">
        <v>2050092160.22</v>
      </c>
      <c r="J88" s="13">
        <f t="shared" si="11"/>
        <v>0</v>
      </c>
    </row>
    <row r="89" spans="2:10" x14ac:dyDescent="0.25">
      <c r="B89" s="6"/>
      <c r="C89" s="7"/>
      <c r="D89" s="8" t="s">
        <v>12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f t="shared" si="11"/>
        <v>0</v>
      </c>
    </row>
    <row r="90" spans="2:10" x14ac:dyDescent="0.25">
      <c r="B90" s="6"/>
      <c r="C90" s="7"/>
      <c r="D90" s="8" t="s">
        <v>13</v>
      </c>
      <c r="E90" s="13">
        <v>37321790</v>
      </c>
      <c r="F90" s="13">
        <v>-16015971</v>
      </c>
      <c r="G90" s="13">
        <v>1528671</v>
      </c>
      <c r="H90" s="13">
        <v>1528671</v>
      </c>
      <c r="I90" s="13">
        <v>1528671</v>
      </c>
      <c r="J90" s="13">
        <f t="shared" si="11"/>
        <v>0</v>
      </c>
    </row>
    <row r="91" spans="2:10" x14ac:dyDescent="0.25">
      <c r="B91" s="6"/>
      <c r="C91" s="22" t="s">
        <v>14</v>
      </c>
      <c r="D91" s="23"/>
      <c r="E91" s="14">
        <f>SUM(E92:E100)</f>
        <v>144548560</v>
      </c>
      <c r="F91" s="14">
        <f t="shared" ref="F91:I91" si="14">SUM(F92:F100)</f>
        <v>12649030.67</v>
      </c>
      <c r="G91" s="14">
        <f t="shared" si="14"/>
        <v>94138139.669999972</v>
      </c>
      <c r="H91" s="14">
        <f t="shared" si="14"/>
        <v>94138139.669999972</v>
      </c>
      <c r="I91" s="14">
        <f t="shared" si="14"/>
        <v>94062890.519999996</v>
      </c>
      <c r="J91" s="14">
        <f t="shared" si="11"/>
        <v>0</v>
      </c>
    </row>
    <row r="92" spans="2:10" ht="23.25" x14ac:dyDescent="0.25">
      <c r="B92" s="6"/>
      <c r="C92" s="7"/>
      <c r="D92" s="8" t="s">
        <v>15</v>
      </c>
      <c r="E92" s="13">
        <v>58571713</v>
      </c>
      <c r="F92" s="13">
        <v>4803271.43</v>
      </c>
      <c r="G92" s="13">
        <v>39390042.43</v>
      </c>
      <c r="H92" s="13">
        <v>39390042.43</v>
      </c>
      <c r="I92" s="13">
        <v>39359005.5</v>
      </c>
      <c r="J92" s="13">
        <f t="shared" si="11"/>
        <v>0</v>
      </c>
    </row>
    <row r="93" spans="2:10" x14ac:dyDescent="0.25">
      <c r="B93" s="6"/>
      <c r="C93" s="7"/>
      <c r="D93" s="8" t="s">
        <v>16</v>
      </c>
      <c r="E93" s="13">
        <v>54823047</v>
      </c>
      <c r="F93" s="13">
        <v>-6166651.0999999996</v>
      </c>
      <c r="G93" s="13">
        <v>23442962.899999999</v>
      </c>
      <c r="H93" s="13">
        <v>23442962.899999999</v>
      </c>
      <c r="I93" s="13">
        <v>23417531.390000001</v>
      </c>
      <c r="J93" s="13">
        <f t="shared" si="11"/>
        <v>0</v>
      </c>
    </row>
    <row r="94" spans="2:10" ht="23.25" x14ac:dyDescent="0.25">
      <c r="B94" s="6"/>
      <c r="C94" s="7"/>
      <c r="D94" s="8" t="s">
        <v>17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f t="shared" si="11"/>
        <v>0</v>
      </c>
    </row>
    <row r="95" spans="2:10" ht="23.25" x14ac:dyDescent="0.25">
      <c r="B95" s="6"/>
      <c r="C95" s="7"/>
      <c r="D95" s="8" t="s">
        <v>18</v>
      </c>
      <c r="E95" s="13">
        <v>20298147</v>
      </c>
      <c r="F95" s="13">
        <v>6664683.0499999998</v>
      </c>
      <c r="G95" s="13">
        <v>17839232.050000001</v>
      </c>
      <c r="H95" s="13">
        <v>17839232.050000001</v>
      </c>
      <c r="I95" s="13">
        <v>17837706.370000001</v>
      </c>
      <c r="J95" s="13">
        <f t="shared" si="11"/>
        <v>0</v>
      </c>
    </row>
    <row r="96" spans="2:10" ht="23.25" x14ac:dyDescent="0.25">
      <c r="B96" s="6"/>
      <c r="C96" s="7"/>
      <c r="D96" s="8" t="s">
        <v>19</v>
      </c>
      <c r="E96" s="13">
        <v>710015</v>
      </c>
      <c r="F96" s="13">
        <v>233322.82</v>
      </c>
      <c r="G96" s="13">
        <v>674247.82</v>
      </c>
      <c r="H96" s="13">
        <v>674247.82</v>
      </c>
      <c r="I96" s="13">
        <v>674247.82</v>
      </c>
      <c r="J96" s="13">
        <f t="shared" si="11"/>
        <v>0</v>
      </c>
    </row>
    <row r="97" spans="2:10" x14ac:dyDescent="0.25">
      <c r="B97" s="6"/>
      <c r="C97" s="7"/>
      <c r="D97" s="8" t="s">
        <v>20</v>
      </c>
      <c r="E97" s="13">
        <v>4426363</v>
      </c>
      <c r="F97" s="13">
        <v>-37096.18</v>
      </c>
      <c r="G97" s="13">
        <v>2295443.8199999998</v>
      </c>
      <c r="H97" s="13">
        <v>2295443.8199999998</v>
      </c>
      <c r="I97" s="13">
        <v>2278188.79</v>
      </c>
      <c r="J97" s="13">
        <f t="shared" si="11"/>
        <v>0</v>
      </c>
    </row>
    <row r="98" spans="2:10" ht="23.25" x14ac:dyDescent="0.25">
      <c r="B98" s="6"/>
      <c r="C98" s="7"/>
      <c r="D98" s="8" t="s">
        <v>21</v>
      </c>
      <c r="E98" s="13">
        <v>4526423</v>
      </c>
      <c r="F98" s="13">
        <v>4591129.21</v>
      </c>
      <c r="G98" s="13">
        <v>7130066.21</v>
      </c>
      <c r="H98" s="13">
        <v>7130066.21</v>
      </c>
      <c r="I98" s="13">
        <v>7130066.21</v>
      </c>
      <c r="J98" s="13">
        <f t="shared" si="11"/>
        <v>0</v>
      </c>
    </row>
    <row r="99" spans="2:10" x14ac:dyDescent="0.25">
      <c r="B99" s="6"/>
      <c r="C99" s="7"/>
      <c r="D99" s="8" t="s">
        <v>22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f t="shared" si="11"/>
        <v>0</v>
      </c>
    </row>
    <row r="100" spans="2:10" ht="23.25" x14ac:dyDescent="0.25">
      <c r="B100" s="6"/>
      <c r="C100" s="7"/>
      <c r="D100" s="8" t="s">
        <v>23</v>
      </c>
      <c r="E100" s="13">
        <v>1192852</v>
      </c>
      <c r="F100" s="13">
        <v>2560371.44</v>
      </c>
      <c r="G100" s="13">
        <v>3366144.44</v>
      </c>
      <c r="H100" s="13">
        <v>3366144.44</v>
      </c>
      <c r="I100" s="13">
        <v>3366144.44</v>
      </c>
      <c r="J100" s="13">
        <f t="shared" si="11"/>
        <v>0</v>
      </c>
    </row>
    <row r="101" spans="2:10" x14ac:dyDescent="0.25">
      <c r="B101" s="6"/>
      <c r="C101" s="22" t="s">
        <v>24</v>
      </c>
      <c r="D101" s="23"/>
      <c r="E101" s="14">
        <f>SUM(E102:E110)</f>
        <v>1314169310</v>
      </c>
      <c r="F101" s="14">
        <f t="shared" ref="F101:I101" si="15">SUM(F102:F110)</f>
        <v>-10999884.969999991</v>
      </c>
      <c r="G101" s="14">
        <f t="shared" si="15"/>
        <v>592569531.02999997</v>
      </c>
      <c r="H101" s="14">
        <f t="shared" si="15"/>
        <v>592569531.02999997</v>
      </c>
      <c r="I101" s="14">
        <f t="shared" si="15"/>
        <v>589788892.78999996</v>
      </c>
      <c r="J101" s="14">
        <f t="shared" si="11"/>
        <v>0</v>
      </c>
    </row>
    <row r="102" spans="2:10" x14ac:dyDescent="0.25">
      <c r="B102" s="6"/>
      <c r="C102" s="7"/>
      <c r="D102" s="8" t="s">
        <v>25</v>
      </c>
      <c r="E102" s="13">
        <v>104494117</v>
      </c>
      <c r="F102" s="13">
        <v>-26655229.100000001</v>
      </c>
      <c r="G102" s="13">
        <v>29848913.899999999</v>
      </c>
      <c r="H102" s="13">
        <v>29848913.899999999</v>
      </c>
      <c r="I102" s="13">
        <v>29845943.73</v>
      </c>
      <c r="J102" s="13">
        <f t="shared" si="11"/>
        <v>0</v>
      </c>
    </row>
    <row r="103" spans="2:10" x14ac:dyDescent="0.25">
      <c r="B103" s="6"/>
      <c r="C103" s="7"/>
      <c r="D103" s="8" t="s">
        <v>26</v>
      </c>
      <c r="E103" s="13">
        <v>28320445</v>
      </c>
      <c r="F103" s="13">
        <v>-6023724.04</v>
      </c>
      <c r="G103" s="13">
        <v>10002000.960000001</v>
      </c>
      <c r="H103" s="13">
        <v>10002000.960000001</v>
      </c>
      <c r="I103" s="13">
        <v>9904929.8399999999</v>
      </c>
      <c r="J103" s="13">
        <f t="shared" si="11"/>
        <v>0</v>
      </c>
    </row>
    <row r="104" spans="2:10" ht="23.25" x14ac:dyDescent="0.25">
      <c r="B104" s="6"/>
      <c r="C104" s="7"/>
      <c r="D104" s="8" t="s">
        <v>27</v>
      </c>
      <c r="E104" s="13">
        <v>28235506</v>
      </c>
      <c r="F104" s="13">
        <v>-7816698.1600000001</v>
      </c>
      <c r="G104" s="13">
        <v>12143468.84</v>
      </c>
      <c r="H104" s="13">
        <v>12143468.84</v>
      </c>
      <c r="I104" s="13">
        <v>12143180.84</v>
      </c>
      <c r="J104" s="13">
        <f t="shared" si="11"/>
        <v>0</v>
      </c>
    </row>
    <row r="105" spans="2:10" x14ac:dyDescent="0.25">
      <c r="B105" s="6"/>
      <c r="C105" s="7"/>
      <c r="D105" s="8" t="s">
        <v>28</v>
      </c>
      <c r="E105" s="13">
        <v>5526760</v>
      </c>
      <c r="F105" s="13">
        <v>620368.72</v>
      </c>
      <c r="G105" s="13">
        <v>3869714.72</v>
      </c>
      <c r="H105" s="13">
        <v>3869714.72</v>
      </c>
      <c r="I105" s="13">
        <v>3869714.72</v>
      </c>
      <c r="J105" s="13">
        <f t="shared" si="11"/>
        <v>0</v>
      </c>
    </row>
    <row r="106" spans="2:10" ht="23.25" x14ac:dyDescent="0.25">
      <c r="B106" s="6"/>
      <c r="C106" s="7"/>
      <c r="D106" s="8" t="s">
        <v>29</v>
      </c>
      <c r="E106" s="13">
        <v>36033814</v>
      </c>
      <c r="F106" s="13">
        <v>6618522.4900000002</v>
      </c>
      <c r="G106" s="13">
        <v>9299009.4900000002</v>
      </c>
      <c r="H106" s="13">
        <v>9299009.4900000002</v>
      </c>
      <c r="I106" s="13">
        <v>8917369.4900000002</v>
      </c>
      <c r="J106" s="13">
        <f t="shared" si="11"/>
        <v>0</v>
      </c>
    </row>
    <row r="107" spans="2:10" x14ac:dyDescent="0.25">
      <c r="B107" s="6"/>
      <c r="C107" s="7"/>
      <c r="D107" s="8" t="s">
        <v>30</v>
      </c>
      <c r="E107" s="13">
        <v>222077</v>
      </c>
      <c r="F107" s="13">
        <v>-31323</v>
      </c>
      <c r="G107" s="13">
        <v>0</v>
      </c>
      <c r="H107" s="13">
        <v>0</v>
      </c>
      <c r="I107" s="13">
        <v>0</v>
      </c>
      <c r="J107" s="13">
        <f t="shared" si="11"/>
        <v>0</v>
      </c>
    </row>
    <row r="108" spans="2:10" x14ac:dyDescent="0.25">
      <c r="B108" s="6"/>
      <c r="C108" s="7"/>
      <c r="D108" s="8" t="s">
        <v>31</v>
      </c>
      <c r="E108" s="13">
        <v>13018411</v>
      </c>
      <c r="F108" s="13">
        <v>-3255012.86</v>
      </c>
      <c r="G108" s="13">
        <v>3040422.14</v>
      </c>
      <c r="H108" s="13">
        <v>3040422.14</v>
      </c>
      <c r="I108" s="13">
        <v>3021572.66</v>
      </c>
      <c r="J108" s="13">
        <f t="shared" si="11"/>
        <v>0</v>
      </c>
    </row>
    <row r="109" spans="2:10" x14ac:dyDescent="0.25">
      <c r="B109" s="6"/>
      <c r="C109" s="7"/>
      <c r="D109" s="8" t="s">
        <v>32</v>
      </c>
      <c r="E109" s="13">
        <v>16827830</v>
      </c>
      <c r="F109" s="13">
        <v>-8162232.7599999998</v>
      </c>
      <c r="G109" s="13">
        <v>1298420.24</v>
      </c>
      <c r="H109" s="13">
        <v>1298420.24</v>
      </c>
      <c r="I109" s="13">
        <v>1298420.24</v>
      </c>
      <c r="J109" s="13">
        <f t="shared" si="11"/>
        <v>0</v>
      </c>
    </row>
    <row r="110" spans="2:10" x14ac:dyDescent="0.25">
      <c r="B110" s="6"/>
      <c r="C110" s="7"/>
      <c r="D110" s="8" t="s">
        <v>33</v>
      </c>
      <c r="E110" s="13">
        <v>1081490350</v>
      </c>
      <c r="F110" s="13">
        <v>33705443.740000002</v>
      </c>
      <c r="G110" s="13">
        <v>523067580.74000001</v>
      </c>
      <c r="H110" s="13">
        <v>523067580.74000001</v>
      </c>
      <c r="I110" s="13">
        <v>520787761.26999998</v>
      </c>
      <c r="J110" s="13">
        <f t="shared" si="11"/>
        <v>0</v>
      </c>
    </row>
    <row r="111" spans="2:10" ht="29.25" customHeight="1" x14ac:dyDescent="0.25">
      <c r="B111" s="6"/>
      <c r="C111" s="22" t="s">
        <v>34</v>
      </c>
      <c r="D111" s="23"/>
      <c r="E111" s="14">
        <f>SUM(E112:E120)</f>
        <v>11948316495</v>
      </c>
      <c r="F111" s="14">
        <f t="shared" ref="F111:I111" si="16">SUM(F112:F120)</f>
        <v>685354993.02999997</v>
      </c>
      <c r="G111" s="14">
        <f t="shared" si="16"/>
        <v>7020962937.0299997</v>
      </c>
      <c r="H111" s="14">
        <f t="shared" si="16"/>
        <v>7020962937.0299997</v>
      </c>
      <c r="I111" s="14">
        <f t="shared" si="16"/>
        <v>6630439587.6700001</v>
      </c>
      <c r="J111" s="14">
        <f t="shared" si="11"/>
        <v>0</v>
      </c>
    </row>
    <row r="112" spans="2:10" ht="23.25" x14ac:dyDescent="0.25">
      <c r="B112" s="6"/>
      <c r="C112" s="7"/>
      <c r="D112" s="8" t="s">
        <v>35</v>
      </c>
      <c r="E112" s="13">
        <v>2581067670</v>
      </c>
      <c r="F112" s="13">
        <v>-7946740.6200000001</v>
      </c>
      <c r="G112" s="13">
        <v>1542896750.3800001</v>
      </c>
      <c r="H112" s="13">
        <v>1542896750.3800001</v>
      </c>
      <c r="I112" s="13">
        <v>1542896750.3800001</v>
      </c>
      <c r="J112" s="13">
        <f t="shared" si="11"/>
        <v>0</v>
      </c>
    </row>
    <row r="113" spans="2:10" x14ac:dyDescent="0.25">
      <c r="B113" s="6"/>
      <c r="C113" s="7"/>
      <c r="D113" s="8" t="s">
        <v>36</v>
      </c>
      <c r="E113" s="13">
        <v>9367248825</v>
      </c>
      <c r="F113" s="13">
        <v>693301733.64999998</v>
      </c>
      <c r="G113" s="13">
        <v>5478066186.6499996</v>
      </c>
      <c r="H113" s="13">
        <v>5478066186.6499996</v>
      </c>
      <c r="I113" s="13">
        <v>5087542837.29</v>
      </c>
      <c r="J113" s="13">
        <f t="shared" si="11"/>
        <v>0</v>
      </c>
    </row>
    <row r="114" spans="2:10" x14ac:dyDescent="0.25">
      <c r="B114" s="6"/>
      <c r="C114" s="7"/>
      <c r="D114" s="8" t="s">
        <v>37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f t="shared" si="11"/>
        <v>0</v>
      </c>
    </row>
    <row r="115" spans="2:10" x14ac:dyDescent="0.25">
      <c r="B115" s="6"/>
      <c r="C115" s="7"/>
      <c r="D115" s="8" t="s">
        <v>38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f t="shared" si="11"/>
        <v>0</v>
      </c>
    </row>
    <row r="116" spans="2:10" x14ac:dyDescent="0.25">
      <c r="B116" s="6"/>
      <c r="C116" s="7"/>
      <c r="D116" s="8" t="s">
        <v>39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f t="shared" si="11"/>
        <v>0</v>
      </c>
    </row>
    <row r="117" spans="2:10" ht="23.25" x14ac:dyDescent="0.25">
      <c r="B117" s="6"/>
      <c r="C117" s="7"/>
      <c r="D117" s="8" t="s">
        <v>40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f t="shared" si="11"/>
        <v>0</v>
      </c>
    </row>
    <row r="118" spans="2:10" x14ac:dyDescent="0.25">
      <c r="B118" s="6"/>
      <c r="C118" s="7"/>
      <c r="D118" s="8" t="s">
        <v>41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f t="shared" si="11"/>
        <v>0</v>
      </c>
    </row>
    <row r="119" spans="2:10" x14ac:dyDescent="0.25">
      <c r="B119" s="6"/>
      <c r="C119" s="7"/>
      <c r="D119" s="8" t="s">
        <v>42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f t="shared" si="11"/>
        <v>0</v>
      </c>
    </row>
    <row r="120" spans="2:10" x14ac:dyDescent="0.25">
      <c r="B120" s="6"/>
      <c r="C120" s="7"/>
      <c r="D120" s="8" t="s">
        <v>43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f t="shared" si="11"/>
        <v>0</v>
      </c>
    </row>
    <row r="121" spans="2:10" x14ac:dyDescent="0.25">
      <c r="B121" s="6"/>
      <c r="C121" s="22" t="s">
        <v>44</v>
      </c>
      <c r="D121" s="23"/>
      <c r="E121" s="14">
        <f>SUM(E122:E130)</f>
        <v>16803724</v>
      </c>
      <c r="F121" s="14">
        <f t="shared" ref="F121:I121" si="17">SUM(F122:F130)</f>
        <v>-16803724</v>
      </c>
      <c r="G121" s="14">
        <f t="shared" si="17"/>
        <v>0</v>
      </c>
      <c r="H121" s="14">
        <f t="shared" si="17"/>
        <v>0</v>
      </c>
      <c r="I121" s="14">
        <f t="shared" si="17"/>
        <v>0</v>
      </c>
      <c r="J121" s="14">
        <f t="shared" si="11"/>
        <v>0</v>
      </c>
    </row>
    <row r="122" spans="2:10" x14ac:dyDescent="0.25">
      <c r="B122" s="6"/>
      <c r="C122" s="7"/>
      <c r="D122" s="8" t="s">
        <v>45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f t="shared" si="11"/>
        <v>0</v>
      </c>
    </row>
    <row r="123" spans="2:10" x14ac:dyDescent="0.25">
      <c r="B123" s="6"/>
      <c r="C123" s="7"/>
      <c r="D123" s="8" t="s">
        <v>46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f t="shared" si="11"/>
        <v>0</v>
      </c>
    </row>
    <row r="124" spans="2:10" x14ac:dyDescent="0.25">
      <c r="B124" s="6"/>
      <c r="C124" s="7"/>
      <c r="D124" s="8" t="s">
        <v>47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f t="shared" si="11"/>
        <v>0</v>
      </c>
    </row>
    <row r="125" spans="2:10" x14ac:dyDescent="0.25">
      <c r="B125" s="6"/>
      <c r="C125" s="7"/>
      <c r="D125" s="8" t="s">
        <v>48</v>
      </c>
      <c r="E125" s="13">
        <v>16803724</v>
      </c>
      <c r="F125" s="13">
        <v>-16803724</v>
      </c>
      <c r="G125" s="13">
        <v>0</v>
      </c>
      <c r="H125" s="13">
        <v>0</v>
      </c>
      <c r="I125" s="13">
        <v>0</v>
      </c>
      <c r="J125" s="13">
        <f t="shared" si="11"/>
        <v>0</v>
      </c>
    </row>
    <row r="126" spans="2:10" x14ac:dyDescent="0.25">
      <c r="B126" s="6"/>
      <c r="C126" s="7"/>
      <c r="D126" s="8" t="s">
        <v>49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f t="shared" si="11"/>
        <v>0</v>
      </c>
    </row>
    <row r="127" spans="2:10" x14ac:dyDescent="0.25">
      <c r="B127" s="6"/>
      <c r="C127" s="7"/>
      <c r="D127" s="8" t="s">
        <v>50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f t="shared" si="11"/>
        <v>0</v>
      </c>
    </row>
    <row r="128" spans="2:10" x14ac:dyDescent="0.25">
      <c r="B128" s="6"/>
      <c r="C128" s="7"/>
      <c r="D128" s="8" t="s">
        <v>51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f t="shared" si="11"/>
        <v>0</v>
      </c>
    </row>
    <row r="129" spans="2:10" x14ac:dyDescent="0.25">
      <c r="B129" s="6"/>
      <c r="C129" s="7"/>
      <c r="D129" s="8" t="s">
        <v>52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f t="shared" si="11"/>
        <v>0</v>
      </c>
    </row>
    <row r="130" spans="2:10" x14ac:dyDescent="0.25">
      <c r="B130" s="6"/>
      <c r="C130" s="7"/>
      <c r="D130" s="8" t="s">
        <v>53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f t="shared" si="11"/>
        <v>0</v>
      </c>
    </row>
    <row r="131" spans="2:10" x14ac:dyDescent="0.25">
      <c r="B131" s="6"/>
      <c r="C131" s="22" t="s">
        <v>54</v>
      </c>
      <c r="D131" s="23"/>
      <c r="E131" s="14">
        <f>SUM(E132:E134)</f>
        <v>222596117</v>
      </c>
      <c r="F131" s="14">
        <f t="shared" ref="F131:I131" si="18">SUM(F132:F134)</f>
        <v>87862243.760000005</v>
      </c>
      <c r="G131" s="14">
        <f t="shared" si="18"/>
        <v>204887058.75999999</v>
      </c>
      <c r="H131" s="14">
        <f t="shared" si="18"/>
        <v>204887058.75999999</v>
      </c>
      <c r="I131" s="14">
        <f t="shared" si="18"/>
        <v>190729304.75999999</v>
      </c>
      <c r="J131" s="14">
        <f t="shared" si="11"/>
        <v>0</v>
      </c>
    </row>
    <row r="132" spans="2:10" x14ac:dyDescent="0.25">
      <c r="B132" s="6"/>
      <c r="C132" s="7"/>
      <c r="D132" s="8" t="s">
        <v>55</v>
      </c>
      <c r="E132" s="13">
        <v>222596117</v>
      </c>
      <c r="F132" s="13">
        <v>86362243.760000005</v>
      </c>
      <c r="G132" s="13">
        <v>203387058.75999999</v>
      </c>
      <c r="H132" s="13">
        <v>203387058.75999999</v>
      </c>
      <c r="I132" s="13">
        <v>189229304.75999999</v>
      </c>
      <c r="J132" s="13">
        <f t="shared" si="11"/>
        <v>0</v>
      </c>
    </row>
    <row r="133" spans="2:10" x14ac:dyDescent="0.25">
      <c r="B133" s="6"/>
      <c r="C133" s="7"/>
      <c r="D133" s="8" t="s">
        <v>56</v>
      </c>
      <c r="E133" s="13">
        <v>0</v>
      </c>
      <c r="F133" s="13">
        <v>1500000</v>
      </c>
      <c r="G133" s="13">
        <v>1500000</v>
      </c>
      <c r="H133" s="13">
        <v>1500000</v>
      </c>
      <c r="I133" s="13">
        <v>1500000</v>
      </c>
      <c r="J133" s="13">
        <f t="shared" si="11"/>
        <v>0</v>
      </c>
    </row>
    <row r="134" spans="2:10" x14ac:dyDescent="0.25">
      <c r="B134" s="6"/>
      <c r="C134" s="7"/>
      <c r="D134" s="8" t="s">
        <v>57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f t="shared" si="11"/>
        <v>0</v>
      </c>
    </row>
    <row r="135" spans="2:10" x14ac:dyDescent="0.25">
      <c r="B135" s="6"/>
      <c r="C135" s="22" t="s">
        <v>58</v>
      </c>
      <c r="D135" s="23"/>
      <c r="E135" s="14">
        <f>SUM(E136:E142)</f>
        <v>0</v>
      </c>
      <c r="F135" s="14">
        <f t="shared" ref="F135:I135" si="19">SUM(F136:F142)</f>
        <v>0</v>
      </c>
      <c r="G135" s="14">
        <f t="shared" si="19"/>
        <v>0</v>
      </c>
      <c r="H135" s="14">
        <f t="shared" si="19"/>
        <v>0</v>
      </c>
      <c r="I135" s="14">
        <f t="shared" si="19"/>
        <v>0</v>
      </c>
      <c r="J135" s="14">
        <f t="shared" si="11"/>
        <v>0</v>
      </c>
    </row>
    <row r="136" spans="2:10" ht="23.25" x14ac:dyDescent="0.25">
      <c r="B136" s="6"/>
      <c r="C136" s="7"/>
      <c r="D136" s="8" t="s">
        <v>59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f t="shared" si="11"/>
        <v>0</v>
      </c>
    </row>
    <row r="137" spans="2:10" x14ac:dyDescent="0.25">
      <c r="B137" s="6"/>
      <c r="C137" s="7"/>
      <c r="D137" s="8" t="s">
        <v>60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f t="shared" si="11"/>
        <v>0</v>
      </c>
    </row>
    <row r="138" spans="2:10" x14ac:dyDescent="0.25">
      <c r="B138" s="6"/>
      <c r="C138" s="7"/>
      <c r="D138" s="8" t="s">
        <v>61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f t="shared" ref="J138:J155" si="20">G138-H138</f>
        <v>0</v>
      </c>
    </row>
    <row r="139" spans="2:10" x14ac:dyDescent="0.25">
      <c r="B139" s="6"/>
      <c r="C139" s="7"/>
      <c r="D139" s="8" t="s">
        <v>62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f t="shared" si="20"/>
        <v>0</v>
      </c>
    </row>
    <row r="140" spans="2:10" ht="23.25" x14ac:dyDescent="0.25">
      <c r="B140" s="6"/>
      <c r="C140" s="7"/>
      <c r="D140" s="8" t="s">
        <v>63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f t="shared" si="20"/>
        <v>0</v>
      </c>
    </row>
    <row r="141" spans="2:10" x14ac:dyDescent="0.25">
      <c r="B141" s="6"/>
      <c r="C141" s="7"/>
      <c r="D141" s="8" t="s">
        <v>64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f t="shared" si="20"/>
        <v>0</v>
      </c>
    </row>
    <row r="142" spans="2:10" ht="23.25" x14ac:dyDescent="0.25">
      <c r="B142" s="6"/>
      <c r="C142" s="7"/>
      <c r="D142" s="8" t="s">
        <v>65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f t="shared" si="20"/>
        <v>0</v>
      </c>
    </row>
    <row r="143" spans="2:10" x14ac:dyDescent="0.25">
      <c r="B143" s="6"/>
      <c r="C143" s="22" t="s">
        <v>66</v>
      </c>
      <c r="D143" s="23"/>
      <c r="E143" s="14">
        <f>SUM(E144:E146)</f>
        <v>6235069007</v>
      </c>
      <c r="F143" s="14">
        <f t="shared" ref="F143:I143" si="21">SUM(F144:F146)</f>
        <v>-14031531.689999999</v>
      </c>
      <c r="G143" s="14">
        <f t="shared" si="21"/>
        <v>2931118949.3099999</v>
      </c>
      <c r="H143" s="14">
        <f t="shared" si="21"/>
        <v>2931118949.3099999</v>
      </c>
      <c r="I143" s="14">
        <f t="shared" si="21"/>
        <v>2918420400.7399998</v>
      </c>
      <c r="J143" s="14">
        <f t="shared" si="20"/>
        <v>0</v>
      </c>
    </row>
    <row r="144" spans="2:10" x14ac:dyDescent="0.25">
      <c r="B144" s="6"/>
      <c r="C144" s="7"/>
      <c r="D144" s="8" t="s">
        <v>67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f t="shared" si="20"/>
        <v>0</v>
      </c>
    </row>
    <row r="145" spans="2:10" x14ac:dyDescent="0.25">
      <c r="B145" s="6"/>
      <c r="C145" s="7"/>
      <c r="D145" s="8" t="s">
        <v>68</v>
      </c>
      <c r="E145" s="13">
        <v>6066963949</v>
      </c>
      <c r="F145" s="13">
        <v>-2161561</v>
      </c>
      <c r="G145" s="13">
        <v>2796352009</v>
      </c>
      <c r="H145" s="13">
        <v>2796352009</v>
      </c>
      <c r="I145" s="13">
        <v>2783653564</v>
      </c>
      <c r="J145" s="13">
        <f t="shared" si="20"/>
        <v>0</v>
      </c>
    </row>
    <row r="146" spans="2:10" x14ac:dyDescent="0.25">
      <c r="B146" s="6"/>
      <c r="C146" s="7"/>
      <c r="D146" s="8" t="s">
        <v>69</v>
      </c>
      <c r="E146" s="13">
        <v>168105058</v>
      </c>
      <c r="F146" s="13">
        <v>-11869970.689999999</v>
      </c>
      <c r="G146" s="13">
        <v>134766940.31</v>
      </c>
      <c r="H146" s="13">
        <v>134766940.31</v>
      </c>
      <c r="I146" s="13">
        <v>134766836.74000001</v>
      </c>
      <c r="J146" s="13">
        <f t="shared" si="20"/>
        <v>0</v>
      </c>
    </row>
    <row r="147" spans="2:10" x14ac:dyDescent="0.25">
      <c r="B147" s="6"/>
      <c r="C147" s="22" t="s">
        <v>70</v>
      </c>
      <c r="D147" s="23"/>
      <c r="E147" s="14">
        <f>SUM(E148:E154)</f>
        <v>1852392113</v>
      </c>
      <c r="F147" s="14">
        <f t="shared" ref="F147:I147" si="22">SUM(F148:F154)</f>
        <v>-100006265.16</v>
      </c>
      <c r="G147" s="14">
        <f t="shared" si="22"/>
        <v>826189769.84000003</v>
      </c>
      <c r="H147" s="14">
        <f t="shared" si="22"/>
        <v>826189769.84000003</v>
      </c>
      <c r="I147" s="14">
        <f t="shared" si="22"/>
        <v>826189769.84000003</v>
      </c>
      <c r="J147" s="14">
        <f t="shared" si="20"/>
        <v>0</v>
      </c>
    </row>
    <row r="148" spans="2:10" x14ac:dyDescent="0.25">
      <c r="B148" s="6"/>
      <c r="C148" s="7"/>
      <c r="D148" s="8" t="s">
        <v>71</v>
      </c>
      <c r="E148" s="13">
        <v>461527733</v>
      </c>
      <c r="F148" s="13">
        <v>-166305</v>
      </c>
      <c r="G148" s="13">
        <v>206611218</v>
      </c>
      <c r="H148" s="13">
        <v>206611218</v>
      </c>
      <c r="I148" s="13">
        <v>206611218</v>
      </c>
      <c r="J148" s="13">
        <f t="shared" si="20"/>
        <v>0</v>
      </c>
    </row>
    <row r="149" spans="2:10" x14ac:dyDescent="0.25">
      <c r="B149" s="6"/>
      <c r="C149" s="7"/>
      <c r="D149" s="8" t="s">
        <v>72</v>
      </c>
      <c r="E149" s="13">
        <v>1390864380</v>
      </c>
      <c r="F149" s="13">
        <v>-99839960.159999996</v>
      </c>
      <c r="G149" s="13">
        <v>619578551.84000003</v>
      </c>
      <c r="H149" s="13">
        <v>619578551.84000003</v>
      </c>
      <c r="I149" s="13">
        <v>619578551.84000003</v>
      </c>
      <c r="J149" s="13">
        <f t="shared" si="20"/>
        <v>0</v>
      </c>
    </row>
    <row r="150" spans="2:10" x14ac:dyDescent="0.25">
      <c r="B150" s="6"/>
      <c r="C150" s="7"/>
      <c r="D150" s="8" t="s">
        <v>73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f t="shared" si="20"/>
        <v>0</v>
      </c>
    </row>
    <row r="151" spans="2:10" x14ac:dyDescent="0.25">
      <c r="B151" s="6"/>
      <c r="C151" s="7"/>
      <c r="D151" s="8" t="s">
        <v>74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f t="shared" si="20"/>
        <v>0</v>
      </c>
    </row>
    <row r="152" spans="2:10" x14ac:dyDescent="0.25">
      <c r="B152" s="6"/>
      <c r="C152" s="7"/>
      <c r="D152" s="8" t="s">
        <v>75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f t="shared" si="20"/>
        <v>0</v>
      </c>
    </row>
    <row r="153" spans="2:10" x14ac:dyDescent="0.25">
      <c r="B153" s="6"/>
      <c r="C153" s="7"/>
      <c r="D153" s="8" t="s">
        <v>76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f t="shared" si="20"/>
        <v>0</v>
      </c>
    </row>
    <row r="154" spans="2:10" ht="23.25" x14ac:dyDescent="0.25">
      <c r="B154" s="9"/>
      <c r="C154" s="10"/>
      <c r="D154" s="11" t="s">
        <v>77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f t="shared" si="20"/>
        <v>0</v>
      </c>
    </row>
    <row r="155" spans="2:10" x14ac:dyDescent="0.25">
      <c r="B155" s="24" t="s">
        <v>84</v>
      </c>
      <c r="C155" s="24"/>
      <c r="D155" s="24"/>
      <c r="E155" s="16">
        <f>E9+E82</f>
        <v>70017541440</v>
      </c>
      <c r="F155" s="16">
        <f t="shared" ref="F155:I155" si="23">F9+F82</f>
        <v>-1637214881.1400003</v>
      </c>
      <c r="G155" s="16">
        <f t="shared" si="23"/>
        <v>33658348915.860001</v>
      </c>
      <c r="H155" s="16">
        <f t="shared" si="23"/>
        <v>33658348915.860001</v>
      </c>
      <c r="I155" s="16">
        <f t="shared" si="23"/>
        <v>32045008758.5</v>
      </c>
      <c r="J155" s="17">
        <f t="shared" si="20"/>
        <v>0</v>
      </c>
    </row>
  </sheetData>
  <mergeCells count="29">
    <mergeCell ref="C135:D135"/>
    <mergeCell ref="C143:D143"/>
    <mergeCell ref="C147:D147"/>
    <mergeCell ref="C91:D91"/>
    <mergeCell ref="C101:D101"/>
    <mergeCell ref="C111:D111"/>
    <mergeCell ref="C121:D121"/>
    <mergeCell ref="C131:D131"/>
    <mergeCell ref="C58:D58"/>
    <mergeCell ref="C62:D62"/>
    <mergeCell ref="C70:D70"/>
    <mergeCell ref="C74:D74"/>
    <mergeCell ref="C83:D83"/>
    <mergeCell ref="B9:D9"/>
    <mergeCell ref="B82:D82"/>
    <mergeCell ref="B155:D155"/>
    <mergeCell ref="B2:J2"/>
    <mergeCell ref="B3:J3"/>
    <mergeCell ref="B5:J5"/>
    <mergeCell ref="F7:J7"/>
    <mergeCell ref="E7:E8"/>
    <mergeCell ref="B6:J6"/>
    <mergeCell ref="B4:J4"/>
    <mergeCell ref="B7:D8"/>
    <mergeCell ref="C10:D10"/>
    <mergeCell ref="C18:D18"/>
    <mergeCell ref="C28:D28"/>
    <mergeCell ref="C38:D38"/>
    <mergeCell ref="C48:D48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</vt:lpstr>
      <vt:lpstr>'6A'!Títulos_a_imprimir</vt:lpstr>
    </vt:vector>
  </TitlesOfParts>
  <Company>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Aaguirre</cp:lastModifiedBy>
  <cp:lastPrinted>2019-07-30T19:09:48Z</cp:lastPrinted>
  <dcterms:created xsi:type="dcterms:W3CDTF">2017-11-14T19:06:43Z</dcterms:created>
  <dcterms:modified xsi:type="dcterms:W3CDTF">2019-08-07T01:08:57Z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F6a Estado Analítico del Presupuesto de Egresos Clasificación por Objeto del Gasto 30062019.xlsx</vt:lpwstr>
  </property>
</Properties>
</file>